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9495" windowHeight="4890" tabRatio="1000" activeTab="2"/>
  </bookViews>
  <sheets>
    <sheet name="保険証発行状況" sheetId="1" r:id="rId1"/>
    <sheet name="資格証明書発行こども数" sheetId="2" r:id="rId2"/>
    <sheet name="国保料モデルケース" sheetId="3" r:id="rId3"/>
    <sheet name="保険料推移" sheetId="4" r:id="rId4"/>
    <sheet name="賦課 " sheetId="5" r:id="rId5"/>
    <sheet name="2015政令軽減" sheetId="6" r:id="rId6"/>
    <sheet name="条例減免" sheetId="7" r:id="rId7"/>
    <sheet name="一部負担金減免" sheetId="8" r:id="rId8"/>
    <sheet name="2015繰入金決算見込" sheetId="9" r:id="rId9"/>
    <sheet name="2016繰入金予算 " sheetId="10" r:id="rId10"/>
    <sheet name="保険者支援制度１７００億円" sheetId="11" r:id="rId11"/>
    <sheet name="差し押さえ" sheetId="12" r:id="rId12"/>
    <sheet name="滞納処分の停止" sheetId="13" r:id="rId13"/>
    <sheet name="共同安定化事業" sheetId="14" r:id="rId14"/>
    <sheet name="2014年度決算" sheetId="15" r:id="rId15"/>
  </sheets>
  <definedNames>
    <definedName name="_xlnm.Print_Area" localSheetId="6">'条例減免'!$B$1:$O$48</definedName>
    <definedName name="_xlnm.Print_Area" localSheetId="4">'賦課 '!$A$1:$R$50</definedName>
    <definedName name="_xlnm.Print_Area" localSheetId="10">'保険者支援制度１７００億円'!$C$1:$I$47</definedName>
    <definedName name="_xlnm.Print_Area" localSheetId="0">'保険証発行状況'!$A$1:$S$49</definedName>
    <definedName name="_xlnm.Print_Titles" localSheetId="8">'2015繰入金決算見込'!$C:$C,'2015繰入金決算見込'!$2:$3</definedName>
    <definedName name="_xlnm.Print_Titles" localSheetId="9">'2016繰入金予算 '!$C:$C,'2016繰入金予算 '!$2:$3</definedName>
    <definedName name="_xlnm.Print_Titles" localSheetId="7">'一部負担金減免'!$1:$4</definedName>
    <definedName name="_xlnm.Print_Titles" localSheetId="2">'国保料モデルケース'!$B:$B,'国保料モデルケース'!$1:$5</definedName>
    <definedName name="_xlnm.Print_Titles" localSheetId="6">'条例減免'!$B:$B,'条例減免'!$1:$4</definedName>
    <definedName name="_xlnm.Print_Titles" localSheetId="4">'賦課 '!$B:$B,'賦課 '!$1:$5</definedName>
    <definedName name="_xlnm.Print_Titles" localSheetId="10">'保険者支援制度１７００億円'!$C:$C,'保険者支援制度１７００億円'!$2:$3</definedName>
    <definedName name="_xlnm.Print_Titles" localSheetId="0">'保険証発行状況'!$B:$B,'保険証発行状況'!$1:$4</definedName>
  </definedNames>
  <calcPr fullCalcOnLoad="1"/>
</workbook>
</file>

<file path=xl/sharedStrings.xml><?xml version="1.0" encoding="utf-8"?>
<sst xmlns="http://schemas.openxmlformats.org/spreadsheetml/2006/main" count="1493" uniqueCount="538">
  <si>
    <r>
      <t>前年所得基準以下　　　　　 5割減免
前年所得基準×1.2以下　　3割減免　</t>
    </r>
    <r>
      <rPr>
        <sz val="8"/>
        <rFont val="ＭＳ Ｐゴシック"/>
        <family val="3"/>
      </rPr>
      <t xml:space="preserve">※基準額＝（（Ａ）＋（Ｂ）＋（Ｃ）＋（Ｄ））×１２（千円未満切上げ）
（Ａ）＝居宅基準１類の基準額の平均額×世帯員数
（Ｂ）＝居宅基準２類の世帯人員ごとの基準額
（Ｃ）＝居宅基準２類の世帯人員別冬季加算×５ヶ月／12ヶ月（円未満切上げ）
（Ｄ）＝住宅扶助基準（１・２級地）の区分ごとの家賃・地代の額
</t>
    </r>
  </si>
  <si>
    <t>あり</t>
  </si>
  <si>
    <t xml:space="preserve">国保料全額納付世帯　　国基準　　　　　　　　　　　　　　　　　　　　　　　　　　　　　　　　　　　　　　　　　　　　　　　　　　　　　　　　　　　　　　　　　　　　　　　　　　　　　　　　　　　　　　　　　　　　　　　　　
</t>
  </si>
  <si>
    <t>世帯状況が一定の要件に該当し、利用し得る資産、能力の活用を図ったにもかかわらず、生計が一時的に困難となった場合において、生活保護法による保護の基準に規定する基準生活費が、生活保護法による保護の基準に規定する基準生活費の120%以下の場合は減免対象世帯、基準生活費の120%を超え一部負担金所要見込額との合算額に満たない場合は、徴収猶予対象世帯とする。</t>
  </si>
  <si>
    <t>震災、風水害、火災その他これに類する災害により多大な損害を受けた時、または事業の休廃止、失業等により収入が著しく減少した時など。</t>
  </si>
  <si>
    <t>※</t>
  </si>
  <si>
    <t>※松原市の短期保険証発行世帯の子ども数は無保険の子ども数でもある</t>
  </si>
  <si>
    <t>生活保護基準以下</t>
  </si>
  <si>
    <t>未定</t>
  </si>
  <si>
    <t>震災、火災などによる著しい損害を受け大生連場合や、病気等による一時的な収入の減少により3ヵ月、　更新により最長6ヶ月の免除により、生活の回復が見込める世帯(一時的困窮)</t>
  </si>
  <si>
    <t>分納付履行、高額滞納、相談なし</t>
  </si>
  <si>
    <t>納付交渉に応じない</t>
  </si>
  <si>
    <t>堺市</t>
  </si>
  <si>
    <t>不明</t>
  </si>
  <si>
    <t>長期未納で納付相談に応じない</t>
  </si>
  <si>
    <t>1000円以上1期以上滞納</t>
  </si>
  <si>
    <t>○</t>
  </si>
  <si>
    <t>分割納付誓約不履行</t>
  </si>
  <si>
    <t>給付困難な世帯に対し独自の基準を設けている</t>
  </si>
  <si>
    <t>服役によるもの、居住用資産の買い替えに伴うもの</t>
  </si>
  <si>
    <t>要件：収入が著しく減少した場合（＝基準総所得見込が前年所得額の7割以下となる場合）
内容：①前年中所得が100万円以下のとき　所得割額7割減免　②前年中所得が100万円超250万円以下のとき　所得割額5割減免　③前年中所得が250万円超400万円以下のとき　所得割額2割減免　</t>
  </si>
  <si>
    <t>生活保護基準</t>
  </si>
  <si>
    <t>事業
休廃止</t>
  </si>
  <si>
    <t>3割軽減</t>
  </si>
  <si>
    <t>14.3末</t>
  </si>
  <si>
    <t>生保基準(１類＋２類＋その他加算)×1.3以下　所得</t>
  </si>
  <si>
    <t>国保料全額納付世帯。天災等（震災、風水害、火災、盗難など）、支払義務者の廃業、不振等で収入が著しく減少した場合</t>
  </si>
  <si>
    <t>②法定外</t>
  </si>
  <si>
    <t>配達証明</t>
  </si>
  <si>
    <t>災害等、事業の休廃止等により収入が著しく減少し、生活保護基準以下の収入となった場合</t>
  </si>
  <si>
    <t>生活困窮等のため一部負担金を支払うことが出来ないと認められるもので次に該当するもの
①震災、風水害、火災その他の災害により重大な損害を受けた②事業、業務の休廃止、傷病、死亡、失業により著しく収入が減少した③類する事由があったとき</t>
  </si>
  <si>
    <t>支援金分</t>
  </si>
  <si>
    <t>母子父子世帯、障害者、難病者のいる世帯で前年所得260万円以下であれば3割減免</t>
  </si>
  <si>
    <t>国保料全額納付世帯　その他：所定の基準</t>
  </si>
  <si>
    <t>所得</t>
  </si>
  <si>
    <t>災害により資産に著しい損害。災害や事業の廃止、失業等による著しい収入減少など</t>
  </si>
  <si>
    <t>過年度滞納</t>
  </si>
  <si>
    <t>生活保護基準以下かつ預貯金の合計が生活保護基準の3ヶ月以下</t>
  </si>
  <si>
    <t>過年度滞納</t>
  </si>
  <si>
    <t>配達証明、呼出</t>
  </si>
  <si>
    <t>長期滞納</t>
  </si>
  <si>
    <t>期限切前</t>
  </si>
  <si>
    <t>①対前年度収入が3割以下になった場合所得割7割、均等割2割の範囲内。②対前年度収入が5割以下になった場合所得割5割の範囲内。③対前年度収入が7割以下になった場合所得割3割の範囲内。</t>
  </si>
  <si>
    <t>国保料全額納付世帯　生活保護基準の1.2倍以下</t>
  </si>
  <si>
    <t>過年度滞納あり</t>
  </si>
  <si>
    <t>○</t>
  </si>
  <si>
    <t>前年中所得に対し、今年中所得見込額が10分の7から10分の3以下によって所得割分について1割から7割の減免</t>
  </si>
  <si>
    <t>納付意思なし</t>
  </si>
  <si>
    <t>期限切前</t>
  </si>
  <si>
    <t>過年度滞納</t>
  </si>
  <si>
    <t>世帯が住民税均等割非課税基準に該当</t>
  </si>
  <si>
    <t>生活保護基準月額の130％以下であること。</t>
  </si>
  <si>
    <t>生活保護基準×110/100(収入)
(1類＋2類＋住宅扶助)</t>
  </si>
  <si>
    <t>国保料全額納付世帯</t>
  </si>
  <si>
    <t>期限切前</t>
  </si>
  <si>
    <t>失業等により、当該年度中の所得金額が前年度の所得金額（譲渡、一時を除く）が減少した場合は応能割を5割以内で減免（2013回答）</t>
  </si>
  <si>
    <t>①震災、風水害、火災等の災害による死亡、障害、資産の重大な損害②干ばつ、冷害、凍霜雪害等による収入の減少③事業又は業務の休廃止、失業等による著しい収入減④前各号に掲げる事由に類する事由（2013回答）</t>
  </si>
  <si>
    <t>滞納解消の意思なし</t>
  </si>
  <si>
    <t>過年度滞納</t>
  </si>
  <si>
    <t>期限切前</t>
  </si>
  <si>
    <t>旧扶養者
特別な理由がある時</t>
  </si>
  <si>
    <t>世帯所得450万円未満で所得割の50％～100％</t>
  </si>
  <si>
    <t>災害減免、著しい収入減少の減免</t>
  </si>
  <si>
    <t>①納付義務者に属する者が災害により死亡、もしくは障害者となり、又は住宅が半壊もしくは半焼以上の損害を受けた時②次のいずれかに該当し生活が著しく困難となったとき　ア）干ばつ、冷害等による農作物の不作、不漁その他これらに類する事情が発生したとき　イ）事業もしくは業務を休止し、もしくは廃止し、又は失業した時。③①②に類する事由があったとき。</t>
  </si>
  <si>
    <t>１年証</t>
  </si>
  <si>
    <t>6カ月証</t>
  </si>
  <si>
    <t>呼出と郵送</t>
  </si>
  <si>
    <t>無</t>
  </si>
  <si>
    <t>○</t>
  </si>
  <si>
    <t>国保料全額納付世帯
生活保護基準以下の収入</t>
  </si>
  <si>
    <t>13.3末</t>
  </si>
  <si>
    <t>生活保護法により援助を受ける者。少年院その他これに準ずる施設に収容された者。</t>
  </si>
  <si>
    <t>加入世帯</t>
  </si>
  <si>
    <t>入院中の人がいる世帯で以下の①又は②に該当すること　①災害（火災・震災・風水害等）により居住する住居に著しい損害を受けたとき　②失業等の理由により世帯主および世帯員の収入が前年に比べ著しく減少したとき</t>
  </si>
  <si>
    <t>なし</t>
  </si>
  <si>
    <t>災害、事業休廃止等で収入が生保基準の1.0倍以下(預貯金額は3.0倍）</t>
  </si>
  <si>
    <t xml:space="preserve">所得減少割合　　　　　　　　減免の割合
30％以上～40％未満　　　所得割の30％以内
40％以上～50％未満　　　所得割の40％以内
50％以上～60％未満　　　所得割の50％以内
60％以上～70％未満　　　所得割の60％以内
70％以上～80％未満　　　所得割の70％以内
80％以上～　　　　　　　　　所得割の100％以内
</t>
  </si>
  <si>
    <t>①天災等により死亡、障害を受けた場合②天災等により住宅に甚大な被害を受けた場合で前年度所得額が1,000万円以下③天災等により収入が著しく減少した場合　等</t>
  </si>
  <si>
    <t>減免基準額＝（第1類基準額×世帯構成人員＋第2類該当人員数基準額）×12ヶ月＋第2類該当冬季加算額Ⅵ区×5ヶ月（11月～3月）＋期末一時扶助費×人員数
年間収入見込金額が
減免基準額×100％以内は応能割額の60％、106％以内は55％、112％以内は50％、118％以内は45％、124％以内は40％、130％以内は35％、136％以内は30％以内の減免</t>
  </si>
  <si>
    <t>前年中の所得より3割、5割、7割以上所得が減少している場合。保険料全額より同割合減免する。（但し、軽減制度を補完する形で実施）</t>
  </si>
  <si>
    <t>法定繰り入れ分一人当り
①／④</t>
  </si>
  <si>
    <t>法定外繰り入れ分一人当り
②／④</t>
  </si>
  <si>
    <t>繰り入れ総額
一人当り
③／④</t>
  </si>
  <si>
    <t>勤労学生（合計所得65万円以下）、身障手帳、療育手帳、精神障害者保健福祉手帳所持者（所得300万円以下）、寡婦（所得300万円以下で夫と死別・離別し扶養している子があることが条件）
破産宣告を受けた者（再生計画認可も同様）</t>
  </si>
  <si>
    <t>○</t>
  </si>
  <si>
    <t>本年度の所得が前年比7/10以下となる方
所得制限：世帯全員の平成23年度中所得金額の合計が800万円以下の世帯（55歳以上の方が退職により減免を受ける場合は所得制限なし）</t>
  </si>
  <si>
    <t>災害にあわれた方
国保給付を受けられない方
旧被扶養者</t>
  </si>
  <si>
    <t>医療費、児童扶養(いずれも所得制限あり）
東日本震災被災者</t>
  </si>
  <si>
    <t>直近6ヶ月を2倍にした所得額と前年所得との対比で応能割を1割～7割減免。</t>
  </si>
  <si>
    <t>障害、破産、ひとり親、入院、収容</t>
  </si>
  <si>
    <t>①法定繰り入れ金額
(ルール分)</t>
  </si>
  <si>
    <t>②法定外繰り入れ金額
(市町村単独分)</t>
  </si>
  <si>
    <t>世帯主の3ヶ月以上の入院</t>
  </si>
  <si>
    <t>生活保護基準×1.2以下の収入額世帯</t>
  </si>
  <si>
    <t>岸和田市国民健康保険条例施行規則第19条第3項
当該年の所得金額が賦課対象年度の所得金額の7/10以下に低下する場合。</t>
  </si>
  <si>
    <t>　　②65歳以上74歳以下で年金生活者高齢者夫婦のみ世帯</t>
  </si>
  <si>
    <t>　②資格証明書</t>
  </si>
  <si>
    <t>　　①短期保険証</t>
  </si>
  <si>
    <t>要綱に基づく</t>
  </si>
  <si>
    <t>所得100万</t>
  </si>
  <si>
    <t>所得300万円</t>
  </si>
  <si>
    <t>国基準</t>
  </si>
  <si>
    <t>　　①現役40歳代夫婦と未成年の子供2人の4人世帯の国保料</t>
  </si>
  <si>
    <t>高槻市</t>
  </si>
  <si>
    <t>医療分</t>
  </si>
  <si>
    <t>制裁率</t>
  </si>
  <si>
    <t>介護分</t>
  </si>
  <si>
    <t>制裁措置</t>
  </si>
  <si>
    <t>滞納率　順位</t>
  </si>
  <si>
    <t>市町村</t>
  </si>
  <si>
    <t>資格証明書発行世帯</t>
  </si>
  <si>
    <t>総計</t>
  </si>
  <si>
    <t>乳幼児</t>
  </si>
  <si>
    <t>小学生</t>
  </si>
  <si>
    <t>中学生</t>
  </si>
  <si>
    <t>高校生</t>
  </si>
  <si>
    <t>合計</t>
  </si>
  <si>
    <t>生活保護基準×1.36以下の収入
（第1類基準額×世帯構成人員＋第2類該当人員数基準額）×12ヶ月＋第2類該当冬季加算額Ⅵ区×5ヶ月（11月～3月）＋期末一時扶助費×人員数＝減免基準額）基準額に応じて所得割を60-30％減額</t>
  </si>
  <si>
    <t>震災、風水害、火災等により重大な損害を受けたときや、事業の休廃止、失業等により収入が著しく減少したときなど特別の理由により一時的・臨時的に収入が減少し、一部負担金を支払うことが困難であると認められる被保険者に適用する。減免の承認要件は、次の要件のいずれかに該当していること。
①当該世帯の実収月額が生活保護基準額の100%以下の者。ただし対象となる療養が通院療養の場合は、1ヶ月の一部負担金所要見込額が3000円以上であること。
②上記の要件に該当しない者のうち、当該世帯の実収月額が生活保護基準額の135%以下で次の要件を満たす者。
ア）当該疾病の療養見込期間が3ヶ月以内であること。
イ）1ヶ月の一部負担金所要見込額が5000円以上であること。ただし当該被保険者の属する世帯の実収月額が生活保護基準額の110%以下の場合は3000円以上であること。</t>
  </si>
  <si>
    <t>震災、風水害、火災、その他これらに類する災害により、資産に著しい損害を受けたことにより一部負担金の支払いが困難であるとき。事業若しくは業諸の休止若しくは廃止又は失業等により、収入が著しく減少し利用し得る資産を活用してもなお一部負担金の支払いが困難であるとき。ただし国民健康保険料を滞納していない場合、又は分割納付などの方法により滞納保険料の確実な解消が見込まれる場合に限る。</t>
  </si>
  <si>
    <t>集計中</t>
  </si>
  <si>
    <t>未集計</t>
  </si>
  <si>
    <t>過年度20万以上</t>
  </si>
  <si>
    <t>○</t>
  </si>
  <si>
    <t>過年度滞納</t>
  </si>
  <si>
    <t>未定</t>
  </si>
  <si>
    <t>据え置き</t>
  </si>
  <si>
    <t>生活保護基準×1.25以下所得
1類、2類＋加算。</t>
  </si>
  <si>
    <t>配達証明・呼出</t>
  </si>
  <si>
    <t>生活保護基準×1.36以下収入
1類、2類（住宅、教育、障害者）</t>
  </si>
  <si>
    <t>過年度、5期以上</t>
  </si>
  <si>
    <t>※能勢町・太子町・和泉市・熊取町の国保世帯データは未回答のため2013年３月末データ</t>
  </si>
  <si>
    <t>15.3末</t>
  </si>
  <si>
    <t>④国保加入者数 
15.3末</t>
  </si>
  <si>
    <t>期限切前</t>
  </si>
  <si>
    <t>※</t>
  </si>
  <si>
    <t>短期保険証未交付発行世帯</t>
  </si>
  <si>
    <t>郵送と窓口、訪問呼出し</t>
  </si>
  <si>
    <t>影響額(一人当保険料値下げ額</t>
  </si>
  <si>
    <t>計上していない</t>
  </si>
  <si>
    <t>滞納２０万以上</t>
  </si>
  <si>
    <t>滞納あれば</t>
  </si>
  <si>
    <t>過年度50万以上、12期以上</t>
  </si>
  <si>
    <t>滞納世帯</t>
  </si>
  <si>
    <t>対滞納世帯比率</t>
  </si>
  <si>
    <t>財産調査の対象</t>
  </si>
  <si>
    <t>分納誓約不履行</t>
  </si>
  <si>
    <t>被保険者数</t>
  </si>
  <si>
    <t>滞納20万以上</t>
  </si>
  <si>
    <t>計上した</t>
  </si>
  <si>
    <t>保険者支援制度1700億円</t>
  </si>
  <si>
    <t>値上げ</t>
  </si>
  <si>
    <t>過年度滞納1万円以上</t>
  </si>
  <si>
    <t>保険料政令軽減</t>
  </si>
  <si>
    <t>7割軽減</t>
  </si>
  <si>
    <t>５割軽減</t>
  </si>
  <si>
    <t>２割軽減</t>
  </si>
  <si>
    <t>　国民健康保険加入世帯数</t>
  </si>
  <si>
    <t>世帯数</t>
  </si>
  <si>
    <t>割合</t>
  </si>
  <si>
    <t>加入率</t>
  </si>
  <si>
    <t>大阪市</t>
  </si>
  <si>
    <t>国保世帯</t>
  </si>
  <si>
    <t>自治体名</t>
  </si>
  <si>
    <t>実施の</t>
  </si>
  <si>
    <t>実施の根拠</t>
  </si>
  <si>
    <t>一件あたり助成額</t>
  </si>
  <si>
    <t>対 象 基 準</t>
  </si>
  <si>
    <t>有 無</t>
  </si>
  <si>
    <t>条例</t>
  </si>
  <si>
    <t>規則</t>
  </si>
  <si>
    <t>要綱</t>
  </si>
  <si>
    <t>吹田市</t>
  </si>
  <si>
    <t>豊中市</t>
  </si>
  <si>
    <t>箕面市</t>
  </si>
  <si>
    <t>生活保護相当世帯</t>
  </si>
  <si>
    <t>池田市</t>
  </si>
  <si>
    <t>事業の休廃止・失業により収入が著しく減少した者</t>
  </si>
  <si>
    <t>茨木市</t>
  </si>
  <si>
    <t>摂津市</t>
  </si>
  <si>
    <t>豊能町</t>
  </si>
  <si>
    <t>高石市</t>
  </si>
  <si>
    <t>泉大津市</t>
  </si>
  <si>
    <t>岸和田市</t>
  </si>
  <si>
    <t>貝塚市</t>
  </si>
  <si>
    <t>泉佐野市</t>
  </si>
  <si>
    <t>和泉市</t>
  </si>
  <si>
    <t>泉南市</t>
  </si>
  <si>
    <t>阪南市</t>
  </si>
  <si>
    <t>忠岡町</t>
  </si>
  <si>
    <t>熊取町</t>
  </si>
  <si>
    <t>生活保護ｌ基準に照らし合わせ判断</t>
  </si>
  <si>
    <t>1件当金額</t>
  </si>
  <si>
    <t>守口市</t>
  </si>
  <si>
    <t>門真市</t>
  </si>
  <si>
    <t>寝屋川市</t>
  </si>
  <si>
    <t>大東市</t>
  </si>
  <si>
    <t>松原市</t>
  </si>
  <si>
    <t>羽曳野市</t>
  </si>
  <si>
    <t>藤井寺市</t>
  </si>
  <si>
    <t>富田林市</t>
  </si>
  <si>
    <t>生活保護法による扶助額以下の収入に該当するに至った為、一時的に生活が困難となり、一部負担金の減免を行う必要があると認めるとき。</t>
  </si>
  <si>
    <t>河内長野市</t>
  </si>
  <si>
    <t>大阪狭山市</t>
  </si>
  <si>
    <t>太子町</t>
  </si>
  <si>
    <t>八尾市</t>
  </si>
  <si>
    <t>国保料全額納付世帯
生活保護基準に準ずる収入</t>
  </si>
  <si>
    <t>柏原市</t>
  </si>
  <si>
    <t>1世帯当減免額</t>
  </si>
  <si>
    <t>現金化</t>
  </si>
  <si>
    <t>総件数</t>
  </si>
  <si>
    <t>件数</t>
  </si>
  <si>
    <t>その内学資保険等</t>
  </si>
  <si>
    <t>金額</t>
  </si>
  <si>
    <t>四條畷市</t>
  </si>
  <si>
    <t>合　　計</t>
  </si>
  <si>
    <t>単独さしおさえ</t>
  </si>
  <si>
    <t>不動産</t>
  </si>
  <si>
    <t>預貯金</t>
  </si>
  <si>
    <t>生命保険</t>
  </si>
  <si>
    <t>物品</t>
  </si>
  <si>
    <t>全体</t>
  </si>
  <si>
    <t>豊能町</t>
  </si>
  <si>
    <t>堺市</t>
  </si>
  <si>
    <t>能勢町</t>
  </si>
  <si>
    <t>島本町</t>
  </si>
  <si>
    <t>太子町</t>
  </si>
  <si>
    <t>河南町</t>
  </si>
  <si>
    <t>千早赤阪村</t>
  </si>
  <si>
    <t>高石市</t>
  </si>
  <si>
    <t>田尻町</t>
  </si>
  <si>
    <t>熊取町</t>
  </si>
  <si>
    <t>岬町</t>
  </si>
  <si>
    <t>③滞納世帯</t>
  </si>
  <si>
    <t>豊中市</t>
  </si>
  <si>
    <t>池田市</t>
  </si>
  <si>
    <t>箕面市</t>
  </si>
  <si>
    <t>高槻市</t>
  </si>
  <si>
    <t>茨木市</t>
  </si>
  <si>
    <t>吹田市</t>
  </si>
  <si>
    <t>②</t>
  </si>
  <si>
    <t>③</t>
  </si>
  <si>
    <t>①</t>
  </si>
  <si>
    <t>摂津市</t>
  </si>
  <si>
    <t>守口市</t>
  </si>
  <si>
    <t>門真市</t>
  </si>
  <si>
    <t>大東市</t>
  </si>
  <si>
    <t>寝屋川市</t>
  </si>
  <si>
    <t>枚方市</t>
  </si>
  <si>
    <t>交野市</t>
  </si>
  <si>
    <t>東大阪市</t>
  </si>
  <si>
    <t>八尾市</t>
  </si>
  <si>
    <t>柏原市</t>
  </si>
  <si>
    <t>松原市</t>
  </si>
  <si>
    <t>羽曳野市</t>
  </si>
  <si>
    <t>大阪狭山市</t>
  </si>
  <si>
    <t>富田林市</t>
  </si>
  <si>
    <t>河内長野市</t>
  </si>
  <si>
    <t>和泉市</t>
  </si>
  <si>
    <t>泉大津市</t>
  </si>
  <si>
    <t>忠岡町</t>
  </si>
  <si>
    <t>岸和田市</t>
  </si>
  <si>
    <t>貝塚市</t>
  </si>
  <si>
    <t>泉佐野市</t>
  </si>
  <si>
    <t>泉南市</t>
  </si>
  <si>
    <t>阪南市</t>
  </si>
  <si>
    <t>全世帯数</t>
  </si>
  <si>
    <t>合計</t>
  </si>
  <si>
    <t>大阪市</t>
  </si>
  <si>
    <t>③繰り入れ総額</t>
  </si>
  <si>
    <t>　　加入者一人当繰り入れ金額(円)</t>
  </si>
  <si>
    <t>大阪市</t>
  </si>
  <si>
    <t>滞納率</t>
  </si>
  <si>
    <t>所得200万</t>
  </si>
  <si>
    <t>順位</t>
  </si>
  <si>
    <t>①</t>
  </si>
  <si>
    <t>平均</t>
  </si>
  <si>
    <t>賦課限度額</t>
  </si>
  <si>
    <t>応能割</t>
  </si>
  <si>
    <t>応益割</t>
  </si>
  <si>
    <t>資産割</t>
  </si>
  <si>
    <t>所得割</t>
  </si>
  <si>
    <t>均等割</t>
  </si>
  <si>
    <t>平等割</t>
  </si>
  <si>
    <t>賦課の割合(%)</t>
  </si>
  <si>
    <t>天災</t>
  </si>
  <si>
    <t>失業</t>
  </si>
  <si>
    <t>借金</t>
  </si>
  <si>
    <t>高齢</t>
  </si>
  <si>
    <t>所得激減</t>
  </si>
  <si>
    <t>減免の適用事項</t>
  </si>
  <si>
    <t>利用世帯数</t>
  </si>
  <si>
    <t>減免金額</t>
  </si>
  <si>
    <t>低所得者</t>
  </si>
  <si>
    <t>その他</t>
  </si>
  <si>
    <t>加入世帯数</t>
  </si>
  <si>
    <t>利用率</t>
  </si>
  <si>
    <t>藤井寺市</t>
  </si>
  <si>
    <t>②／③</t>
  </si>
  <si>
    <t>①／③</t>
  </si>
  <si>
    <t>前年より所得が3割以上減少する場合、減少率に応じて減額</t>
  </si>
  <si>
    <t>送付方法</t>
  </si>
  <si>
    <t>いつ送るか</t>
  </si>
  <si>
    <t>簡易書留</t>
  </si>
  <si>
    <t>期限切前</t>
  </si>
  <si>
    <t>給与</t>
  </si>
  <si>
    <t>年金</t>
  </si>
  <si>
    <t>税還付金</t>
  </si>
  <si>
    <t>総数</t>
  </si>
  <si>
    <t>無財産</t>
  </si>
  <si>
    <t>生活困窮</t>
  </si>
  <si>
    <t>生活困窮のうちの生活保護受給</t>
  </si>
  <si>
    <t>所在不明</t>
  </si>
  <si>
    <t>国通知と同様</t>
  </si>
  <si>
    <t>前年中と当該年度中の所得を比較し減少率に応じて所得割額を30-100%減免</t>
  </si>
  <si>
    <t>2割軽減の判定所得以下の場合は所得割50%減免、２割軽減判定所得×1.2以下所得割２０%減免</t>
  </si>
  <si>
    <t>被扶養者減免、刑事施設入所者減免</t>
  </si>
  <si>
    <t>生活保護基準（1類+2類+教育扶助+住宅扶助）×1.2</t>
  </si>
  <si>
    <t>天災などによる収入減、生活保護基準以下</t>
  </si>
  <si>
    <t>大阪市</t>
  </si>
  <si>
    <t>郵送</t>
  </si>
  <si>
    <t>切替時すぐ</t>
  </si>
  <si>
    <t>有</t>
  </si>
  <si>
    <t>○</t>
  </si>
  <si>
    <t>有</t>
  </si>
  <si>
    <t>○</t>
  </si>
  <si>
    <t>なし</t>
  </si>
  <si>
    <t>なし</t>
  </si>
  <si>
    <t>○</t>
  </si>
  <si>
    <t>・所得申請済の場合に限り、当該年中の所得金額が前年中の所得金額の2分の1以下に減少するもの、及び前年中の所得金額が前々年中の所得金額の2分の1以下に減少したもの。
・賦課期日現在の生活保護基準以下の場合は所得割の80％または生活保護基準額の100分の110以下の場合は所得割の70％</t>
  </si>
  <si>
    <t>○</t>
  </si>
  <si>
    <t>○</t>
  </si>
  <si>
    <t>前年の所得が100万円以下かつ今年度の所得が2分の1以下</t>
  </si>
  <si>
    <t>なし</t>
  </si>
  <si>
    <t>○</t>
  </si>
  <si>
    <t>所得割のみ減免（２５％～１００％）</t>
  </si>
  <si>
    <t>被保険者の失業、事業の廃止、事業の不振、転職又は就労日数の減少があった場合において、当該被保険者に属する世帯全員（被保険者に限る）の申請時の年間所得見込み金額の合計額が300万未満であり、かつ、前年の所得金額の合計額に比して30％以上減少する見込みがあって、現に生活が困窮である世帯。被保険者2人の場合は、減免の割合に5％を、3人以上の場合には、減免の割合に10％を加算。
ただし、当該被保険者の属する世帯全員（被保険者に限る）の前年所得金額の合計額が600万未満の世帯に限る。また、擬制世帯の場合、擬制世帯の前年所得金額が1000万円以上の時は、減免できない。</t>
  </si>
  <si>
    <t>なし</t>
  </si>
  <si>
    <t>医療費が高額なための減免、原子爆弾被爆者への減免、その他市長が認めるもの。
被保険者の死亡又は疾病により、保険料の納付が困難であると認められる世帯で、当該世帯全員の前年所得金額が200万円未満の世帯の世帯主は、保険料のうち、所得割額について30％の減免を受けることができます。</t>
  </si>
  <si>
    <t>収容</t>
  </si>
  <si>
    <t>所得減少率に応じて所得割の60％～90％減免</t>
  </si>
  <si>
    <t>あり</t>
  </si>
  <si>
    <t>生保基準×1.5以下収入(給与・年金以外の場合は所得）
(1類+2類+教育扶助＋住宅扶助)×1.5＋障害者　寡婦(夫)　勤労学生　医療費による控除</t>
  </si>
  <si>
    <t>納付義務者が死亡または身障1級、2級、療養手帳Aの該当と認められ、かつ当該年度中の合計所得金額が軽減基準以下の世帯は応能割額の10割</t>
  </si>
  <si>
    <t>失業等により、世帯の所得の合計額が前年より4割以上減少した世帯。所得の減少率に応じて所得割を減額（40から100％）する。</t>
  </si>
  <si>
    <t>重度障害者世帯、ひとり親世帯、被爆者世帯
旧被扶養者に係る減免</t>
  </si>
  <si>
    <t>事業又は業務の休廃止、失業等により収入が著しく減少したとき。
前年度の合計所得金額が、
433万円＋33万円＋35万円×世帯員数以下</t>
  </si>
  <si>
    <r>
      <t xml:space="preserve">前年中の合計所得金額が433万円+33万円+35万円×世帯員数以下。ただし、前年度中の合計所得金額による上限割合を設ける。
応能割減免割合については、下記数式で得た数
</t>
    </r>
    <r>
      <rPr>
        <u val="single"/>
        <sz val="10"/>
        <rFont val="ＭＳ Ｐゴシック"/>
        <family val="3"/>
      </rPr>
      <t xml:space="preserve">　　前年中の合計所得金額－当該年中の所得見込額　　
</t>
    </r>
    <r>
      <rPr>
        <sz val="10"/>
        <rFont val="ＭＳ Ｐゴシック"/>
        <family val="3"/>
      </rPr>
      <t xml:space="preserve">　　　　　　　　前年中の合計所得金額
（小数点第3位以下は切り捨てる）に10を乗じて得た割合
200万以下5割、400万以下4割、400万超3割
</t>
    </r>
  </si>
  <si>
    <t>(特別障害）所得100万以下応能割5割均等割３割、150万以下応能割4割均等割3割、250万以下応能割3割均等割2割、400万以下応能割2割均等割2割、　600万以下応能割1割均等割1割    (普通障害）所得100万以下応能割5割、、150万以下応能4割、250万以下応能割3割、400万以下応能割2割　　寡婦・寡夫、老年者、世帯に3人以上の児童及び老年者がある時、旧扶養者にも所得に応じて減免あり</t>
  </si>
  <si>
    <t>ただし、障害者については減免基準額に障害者加算を加算する。
また、母子家庭には減免基準額に母子加算を加算する。</t>
  </si>
  <si>
    <t>申請者の予想収入金額が生保基準に積上げた額の100％以下は応能額の7割・応益額の5割、100％～110％は応能額の5割・応益額4割、110％～120％以内は応能額3割・応益額3割</t>
  </si>
  <si>
    <t>事業の休廃止、失業、長期入院等により実収入が生活保護基準額の１２０％以下に減少したもの。（実収入の見込み額÷生活保護基準額）×１００。
１００以下は７割、１００を超え１１０以下５割、１１０を超え１２０以下３割。実収入の見込み額とは申請日の属する月前３か月間の１か月の平均収入(総収入から必要経費を控除した額)をいう。</t>
  </si>
  <si>
    <t>①長期海外滞在、行方不明、服役中のため保険給付を受けることができないとき。１０割②生活保護の停止又は廃止で保険料の負担能力がないとき。１０割以内③その他町長が必要と認めるとき、１０割以内</t>
  </si>
  <si>
    <t>生活保護基準×120％以下（1類＋2類＋住宅扶助（借家））</t>
  </si>
  <si>
    <t>生保基準(1類＋2類の基準生活費の額の合計）×1.2以下収入</t>
  </si>
  <si>
    <t>事業の不振、休業もしくは廃止又は失業もしくは退職等により、現在の個人としての収入額を基に算定した所得税法施行令に規定する控除後の所得が保険料の算定の基礎となった年度の個人としての控除後の経常所得金額に比べて30％以上減少することとなる被保険者で、その者の属する世帯の現在の収入額を基に算定した控除後の経常所得金額に比べて30％以上減少することとなる世帯に属するものとする。
所得の減少率に3分の2を乗じ得た数値に、定める割り増し分を加え、又は、定める割引分を差し引いて得た数値。ただし、所得の減少率を限度とする。</t>
  </si>
  <si>
    <t>所得の減少率90％以上応能割保険料の10割
70％以上90％未満応能割保険料の7割
50％以上70％未満応能割保険料の5割
30％以上50％未満応能割保険料の3割</t>
  </si>
  <si>
    <r>
      <t xml:space="preserve">所得金額が前年の10分の5以下または10分の7以下の減少が見込まれるもの。
</t>
    </r>
    <r>
      <rPr>
        <b/>
        <sz val="10"/>
        <rFont val="ＭＳ Ｐゴシック"/>
        <family val="3"/>
      </rPr>
      <t>10分の5以下</t>
    </r>
    <r>
      <rPr>
        <sz val="10"/>
        <rFont val="ＭＳ Ｐゴシック"/>
        <family val="3"/>
      </rPr>
      <t xml:space="preserve">：所得割10割（所得100万円以下）、所得割7割（所得101万円～200万円以下）、所得割5割（所得201万円～300万円以下）、所得割3割、（301万円～400万円以下）　　
</t>
    </r>
    <r>
      <rPr>
        <b/>
        <sz val="10"/>
        <rFont val="ＭＳ Ｐゴシック"/>
        <family val="3"/>
      </rPr>
      <t>10分の7以下</t>
    </r>
    <r>
      <rPr>
        <sz val="10"/>
        <rFont val="ＭＳ Ｐゴシック"/>
        <family val="3"/>
      </rPr>
      <t>：所得割7割（所得100万円以下）、所得割5割（所得101万円～200万円以下）、所得割3割（所得201万円～300万円以下）、所得割1割（所得301万円～400以下）</t>
    </r>
  </si>
  <si>
    <t>未記入</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</si>
  <si>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</si>
  <si>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</si>
  <si>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</si>
  <si>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</si>
  <si>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</si>
  <si>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</si>
  <si>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</si>
  <si>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</si>
  <si>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</si>
  <si>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</si>
  <si>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</si>
  <si>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</si>
  <si>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</si>
  <si>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</si>
  <si>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</si>
  <si>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</si>
  <si>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</si>
  <si>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</si>
  <si>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</si>
  <si>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</si>
  <si>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</si>
  <si>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</si>
  <si>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</si>
  <si>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</si>
  <si>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</si>
  <si>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</si>
  <si>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</si>
  <si>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</si>
  <si>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</si>
  <si>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</si>
  <si>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</si>
  <si>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島本町</t>
  </si>
  <si>
    <t>豊能町</t>
  </si>
  <si>
    <t>能勢町</t>
  </si>
  <si>
    <t>忠岡町</t>
  </si>
  <si>
    <t>熊取町</t>
  </si>
  <si>
    <t>田尻町</t>
  </si>
  <si>
    <t>阪南市</t>
  </si>
  <si>
    <t>岬町</t>
  </si>
  <si>
    <t>太子町</t>
  </si>
  <si>
    <t>河南町</t>
  </si>
  <si>
    <t>千早赤阪村</t>
  </si>
  <si>
    <t>大阪狭山市</t>
  </si>
  <si>
    <t>保険者名</t>
  </si>
  <si>
    <t>加入者数</t>
  </si>
  <si>
    <t>収支決算</t>
  </si>
  <si>
    <t>一般会計法定外繰入</t>
  </si>
  <si>
    <t>繰上充用金(前年度累積赤字)</t>
  </si>
  <si>
    <t>基金残高</t>
  </si>
  <si>
    <t>総額</t>
  </si>
  <si>
    <t>一人当</t>
  </si>
  <si>
    <t>合計所得金額が3/4以下に低下する場合、所得割の2―10割を減免</t>
  </si>
  <si>
    <t>市府民税非課税または所得割額が賦課されていない世帯</t>
  </si>
  <si>
    <t>障がい・長期入院(９0日以上)・扶養家族多数(扶養者４人以上)・ひとり親、高齢者、寡婦（夫）・旧被扶養者
借入金返済、生活困窮
拘留中</t>
  </si>
  <si>
    <t>郵送</t>
  </si>
  <si>
    <t>○</t>
  </si>
  <si>
    <t>生活保護基準×1.2倍未満収入
生活保護基準は生活費（人数分）、光熱費及び住宅扶助費等（高校生以下は教育扶助も含める）を合算</t>
  </si>
  <si>
    <t>あり</t>
  </si>
  <si>
    <t>分納不履行、高額滞納</t>
  </si>
  <si>
    <t>　　　　　　一部負担金減免制度</t>
  </si>
  <si>
    <t>値下げ</t>
  </si>
  <si>
    <t>① 2016.3末国保資格証明書・短期証発行状況</t>
  </si>
  <si>
    <t>16.3末</t>
  </si>
  <si>
    <t>201606大阪社保協調査</t>
  </si>
  <si>
    <t>②2016.3末現在　資格証明書・短期保険証未交付世帯のこども調査（大阪社保協調査）</t>
  </si>
  <si>
    <t>201606大阪社保協調査</t>
  </si>
  <si>
    <t>※大阪市の資格証明書発行世帯子ども数はH27.11末現在、短期保険証発行世帯の子ども数はH28.4末現在</t>
  </si>
  <si>
    <t>子どもの保険証</t>
  </si>
  <si>
    <t>2年証</t>
  </si>
  <si>
    <r>
      <t xml:space="preserve">⑩2015/2016年度保険者支援制度１７００億円の影響額 </t>
    </r>
    <r>
      <rPr>
        <sz val="10"/>
        <rFont val="MS UI Gothic"/>
        <family val="3"/>
      </rPr>
      <t>201506大阪社保協調査</t>
    </r>
  </si>
  <si>
    <t>２０１５年度実績</t>
  </si>
  <si>
    <t>２０１６年度予算</t>
  </si>
  <si>
    <t>２０１６年度予算計上</t>
  </si>
  <si>
    <t>2016年度保険料は2015年度保険料に対して</t>
  </si>
  <si>
    <t>④大阪府内市町村2016年度賦課方式</t>
  </si>
  <si>
    <t>⑤2015年度国保料政令軽減(7.5.2割軽減)世帯数と割合</t>
  </si>
  <si>
    <t>非自発的失業</t>
  </si>
  <si>
    <t>天災・災害</t>
  </si>
  <si>
    <t>2014年度</t>
  </si>
  <si>
    <t>未把握</t>
  </si>
  <si>
    <t>1人世帯</t>
  </si>
  <si>
    <t>2人世帯</t>
  </si>
  <si>
    <t>3人世帯</t>
  </si>
  <si>
    <t>4人世帯</t>
  </si>
  <si>
    <t>政令軽減適用所得(以下の場合適用)</t>
  </si>
  <si>
    <t>7割軽減</t>
  </si>
  <si>
    <t>5割軽減</t>
  </si>
  <si>
    <t>2割軽減</t>
  </si>
  <si>
    <t>33万円</t>
  </si>
  <si>
    <t>59万円</t>
  </si>
  <si>
    <t>80万円</t>
  </si>
  <si>
    <t>85万円</t>
  </si>
  <si>
    <t>127万円</t>
  </si>
  <si>
    <t>111万円</t>
  </si>
  <si>
    <t>174万円</t>
  </si>
  <si>
    <t>137万円</t>
  </si>
  <si>
    <t>221万円</t>
  </si>
  <si>
    <t>2014年度</t>
  </si>
  <si>
    <t>⑥大阪府内市町村保険料条例減免制度(2015年度)</t>
  </si>
  <si>
    <t>加入世帯数については2016.3末データによる</t>
  </si>
  <si>
    <t>2015年度実績</t>
  </si>
  <si>
    <t>⑪2015年度国保滞納世帯に対する差押え　　　</t>
  </si>
  <si>
    <t>201606大阪社保協調査</t>
  </si>
  <si>
    <r>
      <t>⑫2015年度大阪府内市町村「国保滞納者」に対する滞納処分の停止実施状況</t>
    </r>
    <r>
      <rPr>
        <sz val="10"/>
        <rFont val="ＭＳ Ｐゴシック"/>
        <family val="3"/>
      </rPr>
      <t>　201606大阪社保協調査</t>
    </r>
  </si>
  <si>
    <t>⑧2015年度一般会計繰入金額(決算見込み)</t>
  </si>
  <si>
    <t>⑨２０１６年度一般会計繰入金額(予算)</t>
  </si>
  <si>
    <t>3000円値上げ</t>
  </si>
  <si>
    <t>1人6,792円値上げ</t>
  </si>
  <si>
    <t>過年度滞納で相談に応じない</t>
  </si>
  <si>
    <t>2015年度末財産調査数（件）</t>
  </si>
  <si>
    <t>④国保加入者数 
16.3末</t>
  </si>
  <si>
    <t>1人5303円値上げ</t>
  </si>
  <si>
    <t>納付相談がない</t>
  </si>
  <si>
    <t>未決定</t>
  </si>
  <si>
    <t>1人997円1%値上げ</t>
  </si>
  <si>
    <t>1人4,712円値下げ</t>
  </si>
  <si>
    <r>
      <t>1人12</t>
    </r>
    <r>
      <rPr>
        <sz val="11"/>
        <rFont val="ＭＳ Ｐゴシック"/>
        <family val="3"/>
      </rPr>
      <t>00円値上げ</t>
    </r>
  </si>
  <si>
    <t>完納見込みない納付計画</t>
  </si>
  <si>
    <t>１人2,013円値下げ</t>
  </si>
  <si>
    <t>１人2150円値下げ</t>
  </si>
  <si>
    <t>催告無視約束不履行</t>
  </si>
  <si>
    <t>6月中旬集計予定</t>
  </si>
  <si>
    <t>60-81万円</t>
  </si>
  <si>
    <t>1人6,812円値上げ</t>
  </si>
  <si>
    <t>完納めどたたない納付計画</t>
  </si>
  <si>
    <t>⑭保険財政共同安定化事業交付・拠出</t>
  </si>
  <si>
    <t>2015年度決算見込み</t>
  </si>
  <si>
    <t>差額</t>
  </si>
  <si>
    <t>交付額</t>
  </si>
  <si>
    <t>拠出額</t>
  </si>
  <si>
    <t>後日回答</t>
  </si>
  <si>
    <t>6ヶ月以上未納</t>
  </si>
  <si>
    <t>⑮2014年度大阪府内市町村国保会計収支</t>
  </si>
  <si>
    <t>一人当</t>
  </si>
  <si>
    <r>
      <t>1人2696</t>
    </r>
    <r>
      <rPr>
        <sz val="11"/>
        <rFont val="ＭＳ Ｐゴシック"/>
        <family val="3"/>
      </rPr>
      <t>円値上げ</t>
    </r>
  </si>
  <si>
    <t>算定中</t>
  </si>
  <si>
    <t>熊取町</t>
  </si>
  <si>
    <t>2016.3末被保険者数</t>
  </si>
  <si>
    <t>一人当差額</t>
  </si>
  <si>
    <t>2016年度予算</t>
  </si>
  <si>
    <t>個別判断</t>
  </si>
  <si>
    <t>1人9,000円値上げ</t>
  </si>
  <si>
    <t>　　③40歳母と未成年の子ども2人のシンママ世帯</t>
  </si>
  <si>
    <t>1人15205円値上げ</t>
  </si>
  <si>
    <t>⑦2015大阪府内市町村国保「一部負担金減免制度」実施状況  大阪社保協調査201606現在</t>
  </si>
  <si>
    <t>15年度
加入世帯数</t>
  </si>
  <si>
    <t>15年度
利用率</t>
  </si>
  <si>
    <t>15年度
影響額</t>
  </si>
  <si>
    <t>15年度適用件数</t>
  </si>
  <si>
    <t>国保料全額納付世帯、対象者の収入が生活保護法第11条1項1号から3号までに定める保護のための保護金品に相当する金額の合算以下でかつ預貯金が成果と保護基準の3ヶ月以下である世帯</t>
  </si>
  <si>
    <t>前年の所得の25%減</t>
  </si>
  <si>
    <t>未確定</t>
  </si>
  <si>
    <t>世帯の直近3ヶ月の平均収入が生活保護基準(1類+2類+教育扶助)以下なら所得割の50％、均等割の0～35％を減免</t>
  </si>
  <si>
    <t>所得200万円40代夫婦と未成年の子ども2人の4人家族国保料推移</t>
  </si>
  <si>
    <t>大阪社保協調査</t>
  </si>
  <si>
    <t>2011年度</t>
  </si>
  <si>
    <t>2012年度</t>
  </si>
  <si>
    <t>2013年度</t>
  </si>
  <si>
    <t>2014年度</t>
  </si>
  <si>
    <t>2015年度</t>
  </si>
  <si>
    <t>四条畷市</t>
  </si>
  <si>
    <t>2016年度</t>
  </si>
  <si>
    <t>2016-2015</t>
  </si>
  <si>
    <t>所得が前年の7/10以下に減少が見込まれる世帯（所得100万以下免除、100-200万は7割、200-300万は5割、300-400万は3割、所得割を減免）</t>
  </si>
  <si>
    <t>当該年度市民税非課税世帯及び市民税均等割のみ世帯は所得割5割減</t>
  </si>
  <si>
    <t>国保料が被保険者の前年の総所得金額等の合計１６％を超えている世帯。　　　　　法定軽減適用の所得額0世帯</t>
  </si>
  <si>
    <t>集計中</t>
  </si>
  <si>
    <t xml:space="preserve">世帯主又は当該世帯に属する被保険者が、次のいずれかの事由に該当する者。
(1) 震災、風水害、火災その他これらに類する災害により死亡したとき、障害者（身体障害者手帳を所持する者のうち、その障害程度が１級又は２級に該当する者をいう。）となったとき又は主たる居住の用に供している家屋について重大な損害（全焼、全壊、半焼、半壊、火災による水損、床上浸水等による損害をいう。以下「損害」という。）を受けたとき。
(2) 干ばつ、冷害、凍霜害等による農作物の不作、不漁その他これらに類する理由により収入が減少したとき。
(3) 事業又は業務の休廃止、失業等により収入が著しく減少したとき。
(4) 前３号に掲げる事由に類する事由があったとき。
２　前項第２号に規定する収入が減少したとき及び第３号に規定する収入が著しく減少するときとは、現在の世帯の収入額を基に算定した１年間の収入見込額と、過去１年間の収入額を比べて３０パーセント以上減少することをいう。
３　第１項第１号に掲げる事由による減免等の措置は、当該事由が発生した日から起算して１年以内に限り、行うものとする。
（対象となる世帯の基準）
次の各号のいずれにも該当する場合は、その申請により一部負担金の減免等を行うことができる。この場合において、徴収猶予を行うときは、当該世帯主の保険医療機関等に対する支払に代えて当該一部負担金を直接に徴収することとし、その徴収を猶予するものとする。
(1) 入院又は外来(2) 世帯主及び当該世帯に属する被保険者の収入の額の合計額（以下「収入合計額」という。）が、生活保護法（昭和２５年法律第１４４号）の１２０パーセント以下である世帯(3) 世帯主及び当該世帯に属する被保険者の預貯金額の合計額が、基準額の３月分に相当する額以下である世帯
(4) 当該減免等の措置の原因となった事由の発生前に納期限が到来した保険料に未納がない世帯
</t>
  </si>
  <si>
    <t xml:space="preserve">一　災害等により生活が著しく困難となった者又はこれに準ずると認められる者　二　次のいずれにも該当する者(被保険者の資格を取得した日の属する月以後二年を経過する月までの間に限る。)の属する世帯の納付義務者
イ　被保険者の資格を取得した日において、六十五歳以上である者
ロ　被保険者の資格を取得した日の前日において、次のいずれかに該当する者(当該資格を取得した日において、高齢者医療確保法の規定による被保険者となった者に限る。)の被扶養者であった者
(1)　健康保険法の規定による被保険者。ただし、同法第三条第二項の規定による日雇特例被保険者を除く。
(2)　船員保険法の規定による被保険者
(3)　国家公務員共済組合法又は地方公務員等共済組合法に基づく共済組合の組合員
(4)　私立学校教職員共済法(昭和二十八年法律第二百四十五号)の規定による私立学校教職員共済制度の加入者
(5)　健康保険法第百二十六条の規定により日雇特例被保険者手帳の交付を受け、その手帳に健康保険印紙をはり付けるべき余白がなくなるに至るまでの間にある者。ただし、同法第三条第二項ただし書の規定による承認を受けて同項の規定による日雇特例被保険者とならない期間内にある者及び同法第百二十六条第三項の規定により当該日雇特例被保険者手帳を返納した者を除く。
 三　前二号に掲げるもののほか、特別の理由のある者"
</t>
  </si>
  <si>
    <t>非課税世帯、国保料全額納付世帯</t>
  </si>
  <si>
    <t>生活保護基準(1類+2類+家賃算定額)×1.0、1.1、1.15以下の収入</t>
  </si>
  <si>
    <t>○</t>
  </si>
  <si>
    <t>保険料賦課の対象となる所得の世帯全員の合計と当該年中の世帯全員の所得見込額により減少率を算出。減少率が20％以下の場合は減免非該当。減少率20％以上、5％きざみで最高70％までを所得割保険料から減額。</t>
  </si>
  <si>
    <t>事業の休廃止又は失業等により当該年度中の合計所得の見積額が前年中の合計所得の7割以下となる場合、所得割を1割～8割減免</t>
  </si>
  <si>
    <t>生活保護基準(1類+2類+教育扶助+住宅扶助)×120％以下　所得割の７割、５割、３割を減免。</t>
  </si>
  <si>
    <t>平成26年度国民健康保険事業年報から大阪社保協作成</t>
  </si>
  <si>
    <t>※高槻市については未回答のため昨年度データ</t>
  </si>
  <si>
    <t>③モデルケースごとの2016年度国保料(医療分＋支援金分＋介護分)　大阪社保協調査201610現在</t>
  </si>
  <si>
    <t>201610現在大阪社保協調査   旧ただし書方式：所得(収入-基礎控除)×料率　　　均等割：被保険者1人あたり　平等割：1世帯あたり</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</si>
</sst>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000%"/>
    <numFmt numFmtId="179" formatCode="#,##0_ ;[Red]\-#,##0\ "/>
    <numFmt numFmtId="180" formatCode="#,##0_);[Red]\(#,##0\)"/>
    <numFmt numFmtId="181" formatCode="#,##0_ "/>
    <numFmt numFmtId="182" formatCode="[$-411]ge\.m\.d;@"/>
    <numFmt numFmtId="183" formatCode="0.000%"/>
    <numFmt numFmtId="184" formatCode="&quot;Yes&quot;;&quot;Yes&quot;;&quot;No&quot;"/>
    <numFmt numFmtId="185" formatCode="&quot;True&quot;;&quot;True&quot;;&quot;False&quot;"/>
    <numFmt numFmtId="186" formatCode="&quot;On&quot;;&quot;On&quot;;&quot;Off&quot;"/>
    <numFmt numFmtId="187" formatCode="[$€-2]\ #,##0.00_);[Red]\([$€-2]\ #,##0.00\)"/>
  </numFmts>
  <fonts count="64">
    <font>
      <sz val="11"/>
      <name val="ＭＳ Ｐゴシック"/>
      <family val="3"/>
    </font>
    <font>
      <sz val="11"/>
      <color indexed="8"/>
      <name val="ＭＳ Ｐゴシック"/>
      <family val="3"/>
    </font>
    <font>
      <sz val="6"/>
      <name val="ＭＳ Ｐゴシック"/>
      <family val="3"/>
    </font>
    <font>
      <sz val="9"/>
      <name val="ＭＳ Ｐゴシック"/>
      <family val="3"/>
    </font>
    <font>
      <sz val="10"/>
      <name val="ＭＳ 明朝"/>
      <family val="1"/>
    </font>
    <font>
      <sz val="14"/>
      <name val="ＭＳ Ｐゴシック"/>
      <family val="3"/>
    </font>
    <font>
      <sz val="8"/>
      <name val="ＭＳ 明朝"/>
      <family val="1"/>
    </font>
    <font>
      <u val="single"/>
      <sz val="11"/>
      <color indexed="12"/>
      <name val="ＭＳ Ｐゴシック"/>
      <family val="3"/>
    </font>
    <font>
      <sz val="18"/>
      <name val="ＭＳ Ｐゴシック"/>
      <family val="3"/>
    </font>
    <font>
      <sz val="12"/>
      <name val="ＭＳ Ｐゴシック"/>
      <family val="3"/>
    </font>
    <font>
      <sz val="8"/>
      <name val="ＭＳ Ｐゴシック"/>
      <family val="3"/>
    </font>
    <font>
      <sz val="10"/>
      <name val="ＭＳ Ｐゴシック"/>
      <family val="3"/>
    </font>
    <font>
      <sz val="16"/>
      <name val="ＭＳ Ｐゴシック"/>
      <family val="3"/>
    </font>
    <font>
      <sz val="12"/>
      <name val="ＭＳ Ｐ明朝"/>
      <family val="1"/>
    </font>
    <font>
      <sz val="12"/>
      <name val="ＭＳ 明朝"/>
      <family val="1"/>
    </font>
    <font>
      <sz val="11"/>
      <name val="MS UI Gothic"/>
      <family val="3"/>
    </font>
    <font>
      <sz val="13.5"/>
      <color indexed="8"/>
      <name val="ＭＳ Ｐゴシック"/>
      <family val="3"/>
    </font>
    <font>
      <sz val="9"/>
      <color indexed="8"/>
      <name val="ＭＳ Ｐゴシック"/>
      <family val="3"/>
    </font>
    <font>
      <b/>
      <sz val="14"/>
      <name val="ＭＳ Ｐゴシック"/>
      <family val="3"/>
    </font>
    <font>
      <sz val="10"/>
      <name val="MS UI Gothic"/>
      <family val="3"/>
    </font>
    <font>
      <b/>
      <sz val="14"/>
      <color indexed="8"/>
      <name val="ＭＳ Ｐゴシック"/>
      <family val="3"/>
    </font>
    <font>
      <u val="single"/>
      <sz val="10"/>
      <name val="ＭＳ Ｐゴシック"/>
      <family val="3"/>
    </font>
    <font>
      <b/>
      <sz val="10"/>
      <name val="ＭＳ Ｐゴシック"/>
      <family val="3"/>
    </font>
    <font>
      <sz val="16"/>
      <name val="MS UI Gothic"/>
      <family val="3"/>
    </font>
    <font>
      <sz val="16"/>
      <name val="HGP創英角ｺﾞｼｯｸUB"/>
      <family val="3"/>
    </font>
    <font>
      <sz val="14"/>
      <name val="HGP創英角ｺﾞｼｯｸUB"/>
      <family val="3"/>
    </font>
    <font>
      <sz val="11"/>
      <name val="HGSｺﾞｼｯｸM"/>
      <family val="3"/>
    </font>
    <font>
      <sz val="20"/>
      <color indexed="8"/>
      <name val="HGP創英角ｺﾞｼｯｸUB"/>
      <family val="3"/>
    </font>
    <font>
      <sz val="20"/>
      <color indexed="8"/>
      <name val="ＭＳ Ｐゴシック"/>
      <family val="3"/>
    </font>
    <font>
      <sz val="14"/>
      <name val="HGS創英角ｺﾞｼｯｸUB"/>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indexed="8"/>
      <name val="Cambria"/>
      <family val="3"/>
    </font>
    <font>
      <sz val="11"/>
      <color theme="1"/>
      <name val="Cambria"/>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bottom style="thin"/>
    </border>
    <border>
      <left style="thin"/>
      <right/>
      <top/>
      <bottom style="thin"/>
    </border>
    <border>
      <left style="medium"/>
      <right style="medium"/>
      <top style="thin"/>
      <bottom style="thin"/>
    </border>
    <border>
      <left/>
      <right style="thin"/>
      <top style="thin"/>
      <bottom style="thin"/>
    </border>
    <border>
      <left style="thin"/>
      <right style="thin"/>
      <top/>
      <bottom style="thin"/>
    </border>
    <border>
      <left style="medium"/>
      <right style="medium"/>
      <top/>
      <bottom style="thin"/>
    </border>
    <border>
      <left/>
      <right style="thin"/>
      <top/>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n"/>
      <right/>
      <top style="thin"/>
      <bottom style="medium"/>
    </border>
    <border>
      <left style="thin"/>
      <right style="thin"/>
      <top style="medium"/>
      <bottom style="medium"/>
    </border>
    <border>
      <left/>
      <right style="thin"/>
      <top style="medium"/>
      <bottom style="medium"/>
    </border>
    <border>
      <left style="thin"/>
      <right style="thin"/>
      <top/>
      <bottom style="medium"/>
    </border>
    <border>
      <left style="thin"/>
      <right style="medium"/>
      <top/>
      <bottom style="medium"/>
    </border>
    <border>
      <left style="thin"/>
      <right/>
      <top/>
      <bottom style="medium"/>
    </border>
    <border>
      <left style="medium"/>
      <right style="medium"/>
      <top/>
      <bottom style="medium"/>
    </border>
    <border>
      <left/>
      <right style="thin"/>
      <top/>
      <bottom style="medium"/>
    </border>
    <border>
      <left/>
      <right style="medium"/>
      <top style="medium"/>
      <bottom style="medium"/>
    </border>
    <border>
      <left style="medium"/>
      <right style="medium"/>
      <top style="medium"/>
      <bottom style="medium"/>
    </border>
    <border>
      <left style="thin"/>
      <right style="medium"/>
      <top style="medium"/>
      <bottom style="medium"/>
    </border>
    <border>
      <left/>
      <right/>
      <top style="medium"/>
      <bottom style="thin"/>
    </border>
    <border>
      <left/>
      <right style="medium"/>
      <top style="medium"/>
      <bottom style="thin"/>
    </border>
    <border>
      <left/>
      <right style="thin"/>
      <top style="thin"/>
      <bottom style="medium"/>
    </border>
    <border>
      <left style="thin"/>
      <right style="thin"/>
      <top style="thin"/>
      <bottom style="medium"/>
    </border>
    <border>
      <left style="medium"/>
      <right style="thin"/>
      <top style="thin"/>
      <bottom style="medium"/>
    </border>
    <border>
      <left style="thin"/>
      <right/>
      <top style="medium"/>
      <bottom style="medium"/>
    </border>
    <border>
      <left style="medium"/>
      <right style="thin"/>
      <top style="medium"/>
      <bottom style="medium"/>
    </border>
    <border>
      <left/>
      <right style="medium"/>
      <top/>
      <bottom style="medium"/>
    </border>
    <border>
      <left/>
      <right/>
      <top style="medium"/>
      <bottom/>
    </border>
    <border>
      <left style="thin"/>
      <right/>
      <top style="thin"/>
      <bottom style="thin"/>
    </border>
    <border>
      <left/>
      <right style="thin"/>
      <top style="thin"/>
      <bottom/>
    </border>
    <border>
      <left style="medium"/>
      <right style="thin"/>
      <top/>
      <bottom style="medium"/>
    </border>
    <border>
      <left style="medium"/>
      <right style="double"/>
      <top style="medium"/>
      <bottom/>
    </border>
    <border>
      <left style="medium"/>
      <right style="double"/>
      <top/>
      <bottom style="medium"/>
    </border>
    <border>
      <left style="thin"/>
      <right style="hair"/>
      <top style="thin"/>
      <bottom style="medium"/>
    </border>
    <border>
      <left/>
      <right/>
      <top/>
      <bottom style="medium"/>
    </border>
    <border>
      <left style="hair"/>
      <right style="medium"/>
      <top style="thin"/>
      <bottom style="medium"/>
    </border>
    <border>
      <left/>
      <right/>
      <top style="medium"/>
      <bottom style="medium"/>
    </border>
    <border>
      <left style="medium"/>
      <right/>
      <top/>
      <bottom style="thin"/>
    </border>
    <border>
      <left style="medium"/>
      <right style="thin"/>
      <top style="thin"/>
      <bottom style="thin"/>
    </border>
    <border>
      <left style="thin"/>
      <right style="medium"/>
      <top style="thin"/>
      <bottom style="thin"/>
    </border>
    <border>
      <left/>
      <right style="medium"/>
      <top style="thin"/>
      <bottom style="thin"/>
    </border>
    <border>
      <left/>
      <right/>
      <top style="thin"/>
      <bottom style="thin"/>
    </border>
    <border>
      <left style="medium"/>
      <right style="thin"/>
      <top/>
      <bottom style="thin"/>
    </border>
    <border>
      <left style="medium"/>
      <right/>
      <top style="medium"/>
      <bottom/>
    </border>
    <border>
      <left style="medium"/>
      <right/>
      <top style="thin"/>
      <bottom style="thin"/>
    </border>
    <border>
      <left style="medium"/>
      <right/>
      <top style="medium"/>
      <bottom style="medium"/>
    </border>
    <border>
      <left style="medium"/>
      <right/>
      <top/>
      <bottom style="medium"/>
    </border>
    <border>
      <left style="medium"/>
      <right style="medium"/>
      <top style="medium"/>
      <bottom/>
    </border>
    <border>
      <left style="medium"/>
      <right style="medium"/>
      <top style="thin"/>
      <bottom/>
    </border>
    <border>
      <left style="medium"/>
      <right style="double"/>
      <top style="medium"/>
      <bottom style="medium"/>
    </border>
    <border>
      <left/>
      <right style="medium"/>
      <top style="thin"/>
      <bottom/>
    </border>
    <border>
      <left style="thin"/>
      <right style="thin"/>
      <top style="thin"/>
      <bottom/>
    </border>
    <border>
      <left style="medium"/>
      <right/>
      <top/>
      <bottom/>
    </border>
    <border>
      <left style="medium"/>
      <right style="thin"/>
      <top style="thin"/>
      <bottom/>
    </border>
    <border>
      <left/>
      <right/>
      <top style="thin"/>
      <bottom/>
    </border>
    <border>
      <left/>
      <right style="medium"/>
      <top/>
      <bottom style="thin"/>
    </border>
    <border>
      <left style="medium"/>
      <right style="medium"/>
      <top style="thin"/>
      <bottom style="medium"/>
    </border>
    <border>
      <left style="thin"/>
      <right style="medium"/>
      <top style="thin"/>
      <bottom/>
    </border>
    <border>
      <left/>
      <right style="thin"/>
      <top/>
      <bottom/>
    </border>
    <border>
      <left style="medium"/>
      <right/>
      <top style="medium"/>
      <bottom style="thin"/>
    </border>
    <border>
      <left/>
      <right/>
      <top/>
      <bottom style="thin"/>
    </border>
    <border>
      <left style="thin"/>
      <right style="medium"/>
      <top/>
      <bottom/>
    </border>
    <border>
      <left style="thin"/>
      <right/>
      <top/>
      <bottom/>
    </border>
    <border>
      <left style="thin"/>
      <right/>
      <top style="thin"/>
      <bottom/>
    </border>
    <border>
      <left style="medium"/>
      <right/>
      <top style="thin"/>
      <bottom/>
    </border>
    <border>
      <left style="thin"/>
      <right style="thin"/>
      <top/>
      <bottom/>
    </border>
    <border>
      <left style="medium"/>
      <right style="double"/>
      <top style="thin"/>
      <bottom style="thin"/>
    </border>
    <border>
      <left>
        <color indexed="63"/>
      </left>
      <right style="medium"/>
      <top/>
      <bottom/>
    </border>
    <border>
      <left style="medium"/>
      <right style="double"/>
      <top style="thin"/>
      <bottom/>
    </border>
    <border>
      <left style="medium"/>
      <right style="double"/>
      <top/>
      <bottom style="thin"/>
    </border>
    <border>
      <left style="medium"/>
      <right style="medium"/>
      <top/>
      <bottom/>
    </border>
    <border>
      <left style="medium"/>
      <right style="thin"/>
      <top/>
      <bottom/>
    </border>
    <border>
      <left/>
      <right style="medium"/>
      <top style="medium"/>
      <bottom/>
    </border>
    <border>
      <left style="thin"/>
      <right style="medium"/>
      <top style="medium"/>
      <bottom/>
    </border>
    <border>
      <left style="medium"/>
      <right style="thin"/>
      <top style="medium"/>
      <bottom/>
    </border>
    <border>
      <left/>
      <right style="thin"/>
      <top style="medium"/>
      <bottom style="thin"/>
    </border>
    <border>
      <left style="medium"/>
      <right style="thin"/>
      <top style="medium"/>
      <bottom style="thin"/>
    </border>
    <border>
      <left/>
      <right style="thin"/>
      <top style="medium"/>
      <bottom/>
    </border>
    <border>
      <left style="thin"/>
      <right style="thin"/>
      <top style="medium"/>
      <bottom>
        <color indexed="63"/>
      </bottom>
    </border>
    <border>
      <left style="thin"/>
      <right/>
      <top style="medium"/>
      <bottom style="thin"/>
    </border>
    <border>
      <left style="thin"/>
      <right/>
      <top style="medium"/>
      <bottom/>
    </border>
    <border>
      <left style="medium"/>
      <right>
        <color indexed="63"/>
      </right>
      <top style="thin"/>
      <bottom style="medium"/>
    </border>
  </borders>
  <cellStyleXfs count="62">
    <xf numFmtId="0" fontId="0" fillId="0" borderId="0">
      <alignment horizontal="distributed"/>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1012">
    <xf numFmtId="0" fontId="0" fillId="0" borderId="0" xfId="0" applyAlignment="1">
      <alignment horizontal="distributed"/>
    </xf>
    <xf numFmtId="0" fontId="0" fillId="0" borderId="0" xfId="0" applyFill="1" applyAlignment="1">
      <alignment horizontal="distributed"/>
    </xf>
    <xf numFmtId="0" fontId="0" fillId="0" borderId="0" xfId="0" applyFill="1" applyBorder="1" applyAlignment="1">
      <alignment horizontal="distributed"/>
    </xf>
    <xf numFmtId="0" fontId="3" fillId="0" borderId="0" xfId="0" applyFont="1" applyFill="1" applyAlignment="1">
      <alignment horizontal="left" vertical="center"/>
    </xf>
    <xf numFmtId="0" fontId="0" fillId="0" borderId="0" xfId="0" applyFill="1" applyAlignment="1">
      <alignment horizontal="distributed" vertical="center"/>
    </xf>
    <xf numFmtId="38" fontId="0" fillId="0" borderId="10" xfId="49" applyFill="1" applyBorder="1" applyAlignment="1">
      <alignment vertical="center"/>
    </xf>
    <xf numFmtId="0" fontId="0" fillId="0" borderId="10" xfId="0" applyFill="1" applyBorder="1" applyAlignment="1">
      <alignment horizontal="center" vertical="center"/>
    </xf>
    <xf numFmtId="179" fontId="0" fillId="0" borderId="10" xfId="49" applyNumberFormat="1" applyFont="1" applyFill="1" applyBorder="1" applyAlignment="1">
      <alignment horizontal="right" vertical="center" shrinkToFit="1"/>
    </xf>
    <xf numFmtId="176" fontId="0" fillId="0" borderId="11" xfId="42" applyNumberFormat="1" applyFont="1" applyFill="1" applyBorder="1" applyAlignment="1">
      <alignment horizontal="right" vertical="center" shrinkToFit="1"/>
    </xf>
    <xf numFmtId="176" fontId="0" fillId="0" borderId="12" xfId="42" applyNumberFormat="1" applyFont="1" applyFill="1" applyBorder="1" applyAlignment="1">
      <alignment horizontal="right" vertical="center" shrinkToFit="1"/>
    </xf>
    <xf numFmtId="179" fontId="0" fillId="0" borderId="13" xfId="49" applyNumberFormat="1" applyFont="1" applyFill="1" applyBorder="1" applyAlignment="1">
      <alignment horizontal="right" vertical="center" shrinkToFit="1"/>
    </xf>
    <xf numFmtId="179" fontId="0" fillId="0" borderId="14" xfId="49" applyNumberFormat="1" applyFont="1" applyFill="1" applyBorder="1" applyAlignment="1">
      <alignment horizontal="right" vertical="center" shrinkToFit="1"/>
    </xf>
    <xf numFmtId="176" fontId="0" fillId="0" borderId="15" xfId="42" applyNumberFormat="1" applyFont="1" applyFill="1" applyBorder="1" applyAlignment="1">
      <alignment horizontal="right" vertical="center" shrinkToFit="1"/>
    </xf>
    <xf numFmtId="176" fontId="0" fillId="0" borderId="10" xfId="42" applyNumberFormat="1" applyFont="1" applyFill="1" applyBorder="1" applyAlignment="1">
      <alignment horizontal="center" vertical="center" shrinkToFit="1"/>
    </xf>
    <xf numFmtId="0" fontId="0" fillId="0" borderId="11" xfId="0" applyFill="1" applyBorder="1" applyAlignment="1">
      <alignment horizontal="center" vertical="center" shrinkToFit="1"/>
    </xf>
    <xf numFmtId="179" fontId="0" fillId="0" borderId="10" xfId="49" applyNumberFormat="1" applyFont="1" applyFill="1" applyBorder="1" applyAlignment="1">
      <alignment vertical="center"/>
    </xf>
    <xf numFmtId="179" fontId="0" fillId="0" borderId="10" xfId="49" applyNumberFormat="1" applyFont="1" applyFill="1" applyBorder="1" applyAlignment="1">
      <alignment vertical="center"/>
    </xf>
    <xf numFmtId="0" fontId="0" fillId="33" borderId="0" xfId="0" applyFill="1" applyAlignment="1">
      <alignment horizontal="distributed" vertical="distributed"/>
    </xf>
    <xf numFmtId="0" fontId="0" fillId="33" borderId="0" xfId="0" applyFill="1" applyAlignment="1">
      <alignment horizontal="distributed"/>
    </xf>
    <xf numFmtId="3" fontId="0" fillId="0" borderId="10" xfId="0" applyNumberFormat="1" applyFill="1" applyBorder="1" applyAlignment="1">
      <alignment horizontal="distributed"/>
    </xf>
    <xf numFmtId="3" fontId="0" fillId="33" borderId="0" xfId="0" applyNumberFormat="1" applyFill="1" applyAlignment="1">
      <alignment horizontal="distributed"/>
    </xf>
    <xf numFmtId="0" fontId="3" fillId="33" borderId="0" xfId="0" applyFont="1" applyFill="1" applyAlignment="1">
      <alignment horizontal="center" vertical="center"/>
    </xf>
    <xf numFmtId="0" fontId="3" fillId="33" borderId="0" xfId="0" applyFont="1" applyFill="1" applyAlignment="1">
      <alignment horizontal="left" vertical="center"/>
    </xf>
    <xf numFmtId="0" fontId="0" fillId="33" borderId="0" xfId="0" applyFill="1" applyAlignment="1">
      <alignment horizontal="distributed" vertical="center"/>
    </xf>
    <xf numFmtId="0" fontId="0" fillId="33" borderId="0" xfId="0" applyFill="1" applyAlignment="1">
      <alignment horizontal="center"/>
    </xf>
    <xf numFmtId="3" fontId="0" fillId="0" borderId="10" xfId="0" applyNumberFormat="1" applyFill="1" applyBorder="1" applyAlignment="1">
      <alignment horizontal="right"/>
    </xf>
    <xf numFmtId="3" fontId="0" fillId="33" borderId="0" xfId="0" applyNumberFormat="1" applyFill="1" applyAlignment="1">
      <alignment horizontal="right"/>
    </xf>
    <xf numFmtId="0" fontId="0" fillId="33" borderId="0" xfId="0" applyFill="1" applyAlignment="1">
      <alignment horizontal="left" vertical="center"/>
    </xf>
    <xf numFmtId="179" fontId="0" fillId="0" borderId="16" xfId="49" applyNumberFormat="1" applyFont="1" applyFill="1" applyBorder="1" applyAlignment="1">
      <alignment horizontal="right" vertical="center" shrinkToFit="1"/>
    </xf>
    <xf numFmtId="179" fontId="0" fillId="0" borderId="17" xfId="49" applyNumberFormat="1" applyFont="1" applyFill="1" applyBorder="1" applyAlignment="1">
      <alignment horizontal="right" vertical="center" shrinkToFit="1"/>
    </xf>
    <xf numFmtId="0" fontId="11" fillId="33" borderId="0" xfId="0" applyFont="1" applyFill="1" applyAlignment="1">
      <alignment horizontal="distributed"/>
    </xf>
    <xf numFmtId="0" fontId="11" fillId="33" borderId="0" xfId="0" applyFont="1" applyFill="1" applyAlignment="1">
      <alignment horizontal="left"/>
    </xf>
    <xf numFmtId="0" fontId="11" fillId="0" borderId="0" xfId="0" applyFont="1" applyFill="1" applyAlignment="1">
      <alignment horizontal="left"/>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3" fontId="0" fillId="0" borderId="15" xfId="0" applyNumberFormat="1" applyFill="1" applyBorder="1" applyAlignment="1">
      <alignment horizontal="distributed"/>
    </xf>
    <xf numFmtId="179" fontId="0" fillId="0" borderId="18" xfId="49" applyNumberFormat="1" applyFont="1" applyFill="1" applyBorder="1" applyAlignment="1">
      <alignment vertical="center"/>
    </xf>
    <xf numFmtId="3" fontId="0" fillId="0" borderId="15" xfId="0" applyNumberFormat="1" applyFill="1" applyBorder="1" applyAlignment="1">
      <alignment horizontal="right"/>
    </xf>
    <xf numFmtId="0" fontId="0" fillId="0" borderId="19" xfId="0" applyFill="1" applyBorder="1" applyAlignment="1">
      <alignment horizontal="center" vertical="center" shrinkToFit="1"/>
    </xf>
    <xf numFmtId="179" fontId="0" fillId="0" borderId="15" xfId="49" applyNumberFormat="1" applyFont="1" applyFill="1" applyBorder="1" applyAlignment="1">
      <alignment horizontal="right" vertical="center" shrinkToFit="1"/>
    </xf>
    <xf numFmtId="0" fontId="11" fillId="33" borderId="0" xfId="0" applyFont="1" applyFill="1" applyAlignment="1">
      <alignment horizontal="left" vertical="center"/>
    </xf>
    <xf numFmtId="0" fontId="11" fillId="33" borderId="0" xfId="0" applyFont="1" applyFill="1" applyAlignment="1">
      <alignment horizontal="distributed" vertical="center"/>
    </xf>
    <xf numFmtId="0" fontId="0" fillId="0" borderId="0" xfId="0" applyFill="1" applyBorder="1" applyAlignment="1">
      <alignment horizontal="left"/>
    </xf>
    <xf numFmtId="0" fontId="11" fillId="0" borderId="0" xfId="0" applyFont="1" applyFill="1" applyAlignment="1">
      <alignment horizontal="distributed" vertical="center"/>
    </xf>
    <xf numFmtId="0" fontId="0" fillId="0" borderId="0" xfId="0" applyFill="1" applyAlignment="1">
      <alignment horizontal="left" vertical="center"/>
    </xf>
    <xf numFmtId="0" fontId="0" fillId="0" borderId="0" xfId="0" applyFill="1" applyBorder="1" applyAlignment="1">
      <alignment horizontal="left" vertical="center"/>
    </xf>
    <xf numFmtId="0" fontId="0"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179" fontId="0" fillId="0" borderId="22" xfId="49" applyNumberFormat="1" applyFont="1" applyFill="1" applyBorder="1" applyAlignment="1">
      <alignment horizontal="right" vertical="center" shrinkToFit="1"/>
    </xf>
    <xf numFmtId="0" fontId="0" fillId="0" borderId="0" xfId="0" applyFill="1" applyAlignment="1">
      <alignment horizontal="distributed" vertical="distributed"/>
    </xf>
    <xf numFmtId="0" fontId="5" fillId="0" borderId="0" xfId="0" applyFont="1" applyFill="1" applyBorder="1" applyAlignment="1">
      <alignment/>
    </xf>
    <xf numFmtId="0" fontId="6" fillId="0" borderId="0" xfId="0" applyFont="1" applyFill="1" applyBorder="1" applyAlignment="1">
      <alignment horizontal="right"/>
    </xf>
    <xf numFmtId="0" fontId="12" fillId="0" borderId="0" xfId="0" applyFont="1" applyFill="1" applyBorder="1" applyAlignment="1">
      <alignment/>
    </xf>
    <xf numFmtId="3" fontId="12" fillId="0" borderId="0" xfId="0" applyNumberFormat="1" applyFont="1" applyFill="1" applyBorder="1" applyAlignment="1">
      <alignment/>
    </xf>
    <xf numFmtId="3" fontId="11" fillId="0" borderId="0" xfId="0" applyNumberFormat="1" applyFont="1" applyFill="1" applyBorder="1" applyAlignment="1">
      <alignment horizontal="right"/>
    </xf>
    <xf numFmtId="0" fontId="11" fillId="0" borderId="23" xfId="0" applyFont="1" applyFill="1" applyBorder="1" applyAlignment="1">
      <alignment horizontal="center" vertical="center" shrinkToFit="1"/>
    </xf>
    <xf numFmtId="0" fontId="11" fillId="0" borderId="22" xfId="0" applyFont="1" applyFill="1" applyBorder="1" applyAlignment="1">
      <alignment horizontal="center" vertical="center" shrinkToFit="1"/>
    </xf>
    <xf numFmtId="38" fontId="3" fillId="0" borderId="24" xfId="49" applyFont="1" applyFill="1" applyBorder="1" applyAlignment="1">
      <alignment horizontal="center" vertical="center"/>
    </xf>
    <xf numFmtId="3" fontId="3" fillId="0" borderId="22" xfId="49" applyNumberFormat="1" applyFont="1" applyFill="1" applyBorder="1" applyAlignment="1">
      <alignment horizontal="center" vertical="center"/>
    </xf>
    <xf numFmtId="38" fontId="3" fillId="0" borderId="25" xfId="49" applyFont="1" applyFill="1" applyBorder="1" applyAlignment="1">
      <alignment horizontal="center" vertical="center"/>
    </xf>
    <xf numFmtId="0" fontId="11" fillId="0" borderId="26" xfId="0" applyFont="1" applyFill="1" applyBorder="1" applyAlignment="1">
      <alignment horizontal="center" vertical="center"/>
    </xf>
    <xf numFmtId="38" fontId="3" fillId="0" borderId="27" xfId="49" applyFont="1" applyFill="1" applyBorder="1" applyAlignment="1">
      <alignment horizontal="center" vertical="center"/>
    </xf>
    <xf numFmtId="38" fontId="3" fillId="0" borderId="28" xfId="49" applyFont="1" applyFill="1" applyBorder="1" applyAlignment="1">
      <alignment horizontal="center" vertical="center"/>
    </xf>
    <xf numFmtId="38" fontId="3" fillId="0" borderId="29" xfId="49" applyFont="1" applyFill="1" applyBorder="1" applyAlignment="1">
      <alignment horizontal="center" vertical="center"/>
    </xf>
    <xf numFmtId="179" fontId="0" fillId="0" borderId="30" xfId="49" applyNumberFormat="1" applyFont="1" applyFill="1" applyBorder="1" applyAlignment="1">
      <alignment horizontal="right" vertical="center" shrinkToFit="1"/>
    </xf>
    <xf numFmtId="179" fontId="0" fillId="0" borderId="23" xfId="49" applyNumberFormat="1" applyFont="1" applyFill="1" applyBorder="1" applyAlignment="1">
      <alignment horizontal="right" vertical="center" shrinkToFit="1"/>
    </xf>
    <xf numFmtId="176" fontId="0" fillId="0" borderId="22" xfId="42" applyNumberFormat="1" applyFont="1" applyFill="1" applyBorder="1" applyAlignment="1">
      <alignment horizontal="right" vertical="center" shrinkToFit="1"/>
    </xf>
    <xf numFmtId="176" fontId="0" fillId="0" borderId="23" xfId="42" applyNumberFormat="1" applyFont="1" applyFill="1" applyBorder="1" applyAlignment="1">
      <alignment horizontal="center" vertical="center" shrinkToFit="1"/>
    </xf>
    <xf numFmtId="0" fontId="0" fillId="0" borderId="31" xfId="0" applyFill="1" applyBorder="1" applyAlignment="1">
      <alignment horizontal="distributed" shrinkToFit="1"/>
    </xf>
    <xf numFmtId="3" fontId="0" fillId="0" borderId="0" xfId="0" applyNumberFormat="1" applyFill="1" applyAlignment="1">
      <alignment horizontal="distributed"/>
    </xf>
    <xf numFmtId="3" fontId="0" fillId="0" borderId="0" xfId="0" applyNumberFormat="1" applyFill="1" applyAlignment="1">
      <alignment horizontal="right"/>
    </xf>
    <xf numFmtId="176" fontId="0" fillId="0" borderId="31" xfId="42" applyNumberFormat="1" applyFont="1" applyFill="1" applyBorder="1" applyAlignment="1">
      <alignment horizontal="right" vertical="center" shrinkToFit="1"/>
    </xf>
    <xf numFmtId="0" fontId="9" fillId="0" borderId="0" xfId="0" applyFont="1" applyFill="1" applyAlignment="1">
      <alignment horizontal="distributed" vertical="distributed"/>
    </xf>
    <xf numFmtId="0" fontId="9" fillId="0" borderId="0" xfId="0" applyFont="1" applyFill="1" applyAlignment="1">
      <alignment horizontal="left" vertical="top"/>
    </xf>
    <xf numFmtId="0" fontId="9" fillId="0" borderId="0" xfId="0" applyFont="1" applyFill="1" applyAlignment="1">
      <alignment horizontal="distributed"/>
    </xf>
    <xf numFmtId="0" fontId="0" fillId="0" borderId="0" xfId="0" applyFont="1" applyFill="1" applyAlignment="1">
      <alignment horizontal="left" vertical="top"/>
    </xf>
    <xf numFmtId="0" fontId="0" fillId="0" borderId="0" xfId="0" applyFill="1" applyAlignment="1">
      <alignment horizontal="right"/>
    </xf>
    <xf numFmtId="0" fontId="9" fillId="0" borderId="32" xfId="0" applyFont="1" applyFill="1" applyBorder="1" applyAlignment="1">
      <alignment horizontal="center" vertical="center"/>
    </xf>
    <xf numFmtId="0" fontId="9"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0" xfId="0" applyFont="1" applyFill="1" applyBorder="1" applyAlignment="1">
      <alignment horizontal="center" vertical="center"/>
    </xf>
    <xf numFmtId="38" fontId="9" fillId="0" borderId="23" xfId="0" applyNumberFormat="1" applyFont="1" applyFill="1" applyBorder="1" applyAlignment="1">
      <alignment horizontal="center" vertical="center"/>
    </xf>
    <xf numFmtId="38" fontId="9" fillId="0" borderId="22" xfId="0" applyNumberFormat="1" applyFont="1" applyFill="1" applyBorder="1" applyAlignment="1">
      <alignment horizontal="center" vertical="center"/>
    </xf>
    <xf numFmtId="38" fontId="9" fillId="0" borderId="37" xfId="0" applyNumberFormat="1" applyFont="1" applyFill="1" applyBorder="1" applyAlignment="1">
      <alignment horizontal="center" vertical="center"/>
    </xf>
    <xf numFmtId="38" fontId="9" fillId="0" borderId="38" xfId="0" applyNumberFormat="1" applyFont="1" applyFill="1" applyBorder="1" applyAlignment="1">
      <alignment horizontal="center" vertical="center"/>
    </xf>
    <xf numFmtId="38" fontId="9" fillId="0" borderId="31" xfId="0" applyNumberFormat="1" applyFont="1" applyFill="1" applyBorder="1" applyAlignment="1">
      <alignment horizontal="center" vertical="center"/>
    </xf>
    <xf numFmtId="0" fontId="0" fillId="0" borderId="0" xfId="0" applyFont="1" applyFill="1" applyAlignment="1">
      <alignment horizontal="distributed"/>
    </xf>
    <xf numFmtId="0" fontId="14" fillId="0" borderId="0" xfId="0" applyFont="1" applyFill="1" applyBorder="1" applyAlignment="1">
      <alignment horizontal="center" vertical="distributed"/>
    </xf>
    <xf numFmtId="0" fontId="20" fillId="0" borderId="0" xfId="0" applyFont="1" applyFill="1" applyAlignment="1">
      <alignment vertical="center"/>
    </xf>
    <xf numFmtId="0" fontId="16"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center" vertical="center"/>
    </xf>
    <xf numFmtId="0" fontId="17" fillId="0" borderId="35" xfId="0" applyFont="1" applyFill="1" applyBorder="1" applyAlignment="1">
      <alignment horizontal="center" vertical="center"/>
    </xf>
    <xf numFmtId="0" fontId="17" fillId="0" borderId="20" xfId="0" applyFont="1" applyFill="1" applyBorder="1" applyAlignment="1">
      <alignment horizontal="center" vertical="center" wrapText="1"/>
    </xf>
    <xf numFmtId="0" fontId="17" fillId="0" borderId="34" xfId="0" applyFont="1" applyFill="1" applyBorder="1" applyAlignment="1">
      <alignment horizontal="center" vertical="center"/>
    </xf>
    <xf numFmtId="0" fontId="17" fillId="0" borderId="21"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11" fillId="0" borderId="0" xfId="0" applyFont="1" applyFill="1" applyBorder="1" applyAlignment="1">
      <alignment horizontal="left"/>
    </xf>
    <xf numFmtId="0" fontId="0" fillId="0" borderId="0" xfId="0" applyFill="1" applyAlignment="1">
      <alignment horizontal="center"/>
    </xf>
    <xf numFmtId="0" fontId="0" fillId="0" borderId="0" xfId="0" applyFill="1" applyAlignment="1">
      <alignment horizontal="distributed" shrinkToFit="1"/>
    </xf>
    <xf numFmtId="0" fontId="0" fillId="33" borderId="0" xfId="0" applyFill="1" applyAlignment="1">
      <alignment horizontal="distributed" shrinkToFit="1"/>
    </xf>
    <xf numFmtId="0" fontId="0" fillId="0" borderId="40" xfId="0" applyFill="1" applyBorder="1" applyAlignment="1">
      <alignment horizontal="left"/>
    </xf>
    <xf numFmtId="38" fontId="0" fillId="0" borderId="41" xfId="49" applyFill="1" applyBorder="1" applyAlignment="1">
      <alignment vertical="center"/>
    </xf>
    <xf numFmtId="38" fontId="0" fillId="0" borderId="0" xfId="49" applyFill="1" applyBorder="1" applyAlignment="1">
      <alignment vertical="center"/>
    </xf>
    <xf numFmtId="0" fontId="0" fillId="0" borderId="0" xfId="0" applyFill="1" applyAlignment="1">
      <alignment horizontal="center" vertical="center"/>
    </xf>
    <xf numFmtId="0" fontId="0" fillId="0" borderId="42" xfId="0" applyFill="1" applyBorder="1" applyAlignment="1">
      <alignment horizontal="center" vertical="center" shrinkToFit="1"/>
    </xf>
    <xf numFmtId="0" fontId="11" fillId="0" borderId="43" xfId="0" applyFont="1" applyFill="1" applyBorder="1" applyAlignment="1">
      <alignment horizontal="center" vertical="center"/>
    </xf>
    <xf numFmtId="0" fontId="11" fillId="0" borderId="35" xfId="0" applyFont="1" applyFill="1" applyBorder="1" applyAlignment="1">
      <alignment horizontal="center" vertical="center" shrinkToFit="1"/>
    </xf>
    <xf numFmtId="0" fontId="11" fillId="0" borderId="43" xfId="0" applyFont="1" applyFill="1" applyBorder="1" applyAlignment="1">
      <alignment horizontal="distributed" vertical="center" textRotation="255"/>
    </xf>
    <xf numFmtId="0" fontId="11" fillId="0" borderId="24" xfId="0" applyFont="1" applyFill="1" applyBorder="1" applyAlignment="1">
      <alignment horizontal="distributed" vertical="center" textRotation="255"/>
    </xf>
    <xf numFmtId="0" fontId="0" fillId="0" borderId="36"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13" fillId="0" borderId="0" xfId="0" applyFont="1" applyFill="1" applyBorder="1" applyAlignment="1">
      <alignment horizontal="distributed" vertical="distributed"/>
    </xf>
    <xf numFmtId="0" fontId="14" fillId="0" borderId="0" xfId="0" applyFont="1" applyFill="1" applyBorder="1" applyAlignment="1">
      <alignment horizontal="right" vertical="distributed"/>
    </xf>
    <xf numFmtId="0" fontId="9" fillId="0" borderId="0" xfId="0" applyFont="1" applyFill="1" applyBorder="1" applyAlignment="1">
      <alignment horizontal="left" vertical="top"/>
    </xf>
    <xf numFmtId="0" fontId="14" fillId="0" borderId="0" xfId="0" applyFont="1" applyFill="1" applyBorder="1" applyAlignment="1">
      <alignment horizontal="center"/>
    </xf>
    <xf numFmtId="0" fontId="14" fillId="0" borderId="0" xfId="0" applyFont="1" applyFill="1" applyBorder="1" applyAlignment="1">
      <alignment horizontal="right"/>
    </xf>
    <xf numFmtId="0" fontId="0" fillId="0" borderId="0" xfId="0" applyFill="1" applyAlignment="1">
      <alignment horizontal="right" vertical="distributed"/>
    </xf>
    <xf numFmtId="0" fontId="18" fillId="0" borderId="0" xfId="0" applyFont="1" applyFill="1" applyAlignment="1">
      <alignment horizontal="left"/>
    </xf>
    <xf numFmtId="0" fontId="8" fillId="0" borderId="0" xfId="0" applyFont="1" applyFill="1" applyAlignment="1">
      <alignment horizontal="left"/>
    </xf>
    <xf numFmtId="0" fontId="0" fillId="0" borderId="0" xfId="0" applyFont="1" applyFill="1" applyAlignment="1">
      <alignment horizontal="distributed"/>
    </xf>
    <xf numFmtId="0" fontId="9" fillId="0" borderId="0" xfId="0" applyFont="1" applyFill="1" applyAlignment="1">
      <alignment horizontal="left" vertical="distributed"/>
    </xf>
    <xf numFmtId="0" fontId="0" fillId="0" borderId="0" xfId="0" applyFont="1" applyFill="1" applyBorder="1" applyAlignment="1">
      <alignment horizontal="left"/>
    </xf>
    <xf numFmtId="0" fontId="9" fillId="0" borderId="44" xfId="0" applyFont="1" applyFill="1" applyBorder="1" applyAlignment="1">
      <alignment horizontal="distributed" vertical="distributed"/>
    </xf>
    <xf numFmtId="0" fontId="0" fillId="0" borderId="45" xfId="0" applyFont="1" applyFill="1" applyBorder="1" applyAlignment="1">
      <alignment horizontal="distributed" vertical="distributed"/>
    </xf>
    <xf numFmtId="0" fontId="11" fillId="0" borderId="35" xfId="0" applyFont="1" applyFill="1" applyBorder="1" applyAlignment="1">
      <alignment horizontal="center" vertical="center" textRotation="255"/>
    </xf>
    <xf numFmtId="0" fontId="0" fillId="0" borderId="35" xfId="0" applyFill="1" applyBorder="1" applyAlignment="1">
      <alignment horizontal="center" vertical="distributed"/>
    </xf>
    <xf numFmtId="0" fontId="0" fillId="0" borderId="35" xfId="0" applyFont="1" applyFill="1" applyBorder="1" applyAlignment="1">
      <alignment horizontal="center" vertical="distributed"/>
    </xf>
    <xf numFmtId="0" fontId="0" fillId="0" borderId="20" xfId="0" applyFill="1" applyBorder="1" applyAlignment="1">
      <alignment horizontal="center" vertical="center" wrapText="1"/>
    </xf>
    <xf numFmtId="0" fontId="9" fillId="0" borderId="0" xfId="0" applyFont="1" applyFill="1" applyBorder="1" applyAlignment="1">
      <alignment horizontal="center" vertical="distributed"/>
    </xf>
    <xf numFmtId="0" fontId="9" fillId="0" borderId="0" xfId="0" applyFont="1" applyFill="1" applyBorder="1" applyAlignment="1">
      <alignment horizontal="center"/>
    </xf>
    <xf numFmtId="0" fontId="0" fillId="0" borderId="0" xfId="0" applyFont="1" applyFill="1" applyAlignment="1">
      <alignment horizontal="distributed" vertical="distributed"/>
    </xf>
    <xf numFmtId="0" fontId="0" fillId="0" borderId="0" xfId="0" applyFill="1" applyAlignment="1">
      <alignment/>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0" fillId="0" borderId="30" xfId="0" applyFont="1" applyFill="1" applyBorder="1" applyAlignment="1">
      <alignment horizontal="left" vertical="center" indent="1" shrinkToFit="1"/>
    </xf>
    <xf numFmtId="38" fontId="0" fillId="0" borderId="22" xfId="49" applyFill="1" applyBorder="1" applyAlignment="1">
      <alignment horizontal="right" vertical="center"/>
    </xf>
    <xf numFmtId="38" fontId="0" fillId="0" borderId="23" xfId="49" applyFill="1" applyBorder="1" applyAlignment="1">
      <alignment horizontal="right" vertical="center"/>
    </xf>
    <xf numFmtId="179" fontId="0" fillId="0" borderId="23" xfId="49" applyNumberFormat="1" applyFill="1" applyBorder="1" applyAlignment="1">
      <alignment horizontal="right" vertical="center" shrinkToFit="1"/>
    </xf>
    <xf numFmtId="0" fontId="4" fillId="0" borderId="0" xfId="0" applyFont="1" applyFill="1" applyBorder="1" applyAlignment="1">
      <alignment horizontal="center"/>
    </xf>
    <xf numFmtId="0" fontId="3" fillId="0" borderId="48" xfId="0" applyFont="1" applyFill="1" applyBorder="1" applyAlignment="1">
      <alignment horizontal="center" vertical="center" wrapText="1"/>
    </xf>
    <xf numFmtId="38" fontId="0" fillId="0" borderId="29" xfId="49" applyFill="1" applyBorder="1" applyAlignment="1">
      <alignment horizontal="right" vertical="center"/>
    </xf>
    <xf numFmtId="0" fontId="0" fillId="0" borderId="0" xfId="0" applyFill="1" applyBorder="1" applyAlignment="1">
      <alignment vertical="center"/>
    </xf>
    <xf numFmtId="0" fontId="18" fillId="0" borderId="0" xfId="0" applyFont="1" applyFill="1" applyBorder="1" applyAlignment="1">
      <alignment vertical="center"/>
    </xf>
    <xf numFmtId="0" fontId="0" fillId="0" borderId="40" xfId="0" applyFill="1" applyBorder="1" applyAlignment="1">
      <alignment horizontal="center" vertical="center"/>
    </xf>
    <xf numFmtId="0" fontId="3" fillId="0" borderId="34" xfId="0" applyFont="1" applyFill="1" applyBorder="1" applyAlignment="1">
      <alignment horizontal="center" vertical="center" wrapText="1"/>
    </xf>
    <xf numFmtId="0" fontId="10" fillId="0" borderId="34" xfId="0" applyFont="1" applyFill="1" applyBorder="1" applyAlignment="1">
      <alignment horizontal="left" vertical="center" wrapText="1"/>
    </xf>
    <xf numFmtId="0" fontId="0" fillId="0" borderId="36" xfId="0" applyFont="1" applyFill="1" applyBorder="1" applyAlignment="1">
      <alignment horizontal="center" vertical="center" wrapText="1"/>
    </xf>
    <xf numFmtId="179" fontId="0" fillId="0" borderId="49" xfId="49" applyNumberFormat="1" applyFont="1" applyFill="1" applyBorder="1" applyAlignment="1">
      <alignment horizontal="center" vertical="center"/>
    </xf>
    <xf numFmtId="179" fontId="0" fillId="0" borderId="22" xfId="49" applyNumberFormat="1" applyFont="1" applyFill="1" applyBorder="1" applyAlignment="1">
      <alignment horizontal="center" vertical="center"/>
    </xf>
    <xf numFmtId="179" fontId="0" fillId="0" borderId="23" xfId="49" applyNumberFormat="1" applyFont="1" applyFill="1" applyBorder="1" applyAlignment="1">
      <alignment horizontal="center" vertical="center"/>
    </xf>
    <xf numFmtId="180" fontId="0" fillId="0" borderId="30" xfId="49" applyNumberFormat="1" applyFont="1" applyFill="1" applyBorder="1" applyAlignment="1">
      <alignment horizontal="center" vertical="center"/>
    </xf>
    <xf numFmtId="176" fontId="0" fillId="0" borderId="30" xfId="42" applyNumberFormat="1" applyFont="1" applyFill="1" applyBorder="1" applyAlignment="1">
      <alignment horizontal="center" vertical="center"/>
    </xf>
    <xf numFmtId="179" fontId="0" fillId="0" borderId="38" xfId="49" applyNumberFormat="1" applyFont="1" applyFill="1" applyBorder="1" applyAlignment="1">
      <alignment horizontal="center" vertical="center" shrinkToFit="1"/>
    </xf>
    <xf numFmtId="0" fontId="11" fillId="0" borderId="0" xfId="0" applyFont="1" applyFill="1" applyAlignment="1">
      <alignment horizontal="distributed"/>
    </xf>
    <xf numFmtId="0" fontId="18" fillId="0" borderId="0" xfId="0" applyFont="1" applyFill="1" applyBorder="1" applyAlignment="1">
      <alignment horizontal="left" vertical="center"/>
    </xf>
    <xf numFmtId="0" fontId="22" fillId="0" borderId="0" xfId="0" applyFont="1" applyFill="1" applyBorder="1" applyAlignment="1">
      <alignment horizontal="left" vertical="center"/>
    </xf>
    <xf numFmtId="0" fontId="0" fillId="34" borderId="0" xfId="0" applyFill="1" applyAlignment="1">
      <alignment horizontal="distributed"/>
    </xf>
    <xf numFmtId="0" fontId="11" fillId="0" borderId="40" xfId="0" applyFont="1" applyFill="1" applyBorder="1" applyAlignment="1">
      <alignment horizontal="left"/>
    </xf>
    <xf numFmtId="0" fontId="11" fillId="34" borderId="0" xfId="0" applyFont="1" applyFill="1" applyAlignment="1">
      <alignment horizontal="left"/>
    </xf>
    <xf numFmtId="0" fontId="3" fillId="0" borderId="20" xfId="0" applyFont="1" applyFill="1" applyBorder="1" applyAlignment="1">
      <alignment horizontal="center" vertical="center" wrapText="1"/>
    </xf>
    <xf numFmtId="176" fontId="0" fillId="34" borderId="50" xfId="42" applyNumberFormat="1" applyFont="1" applyFill="1" applyBorder="1" applyAlignment="1">
      <alignment horizontal="center" vertical="center"/>
    </xf>
    <xf numFmtId="38" fontId="0" fillId="0" borderId="30" xfId="49" applyFill="1" applyBorder="1" applyAlignment="1">
      <alignment vertical="center"/>
    </xf>
    <xf numFmtId="176" fontId="0" fillId="0" borderId="15" xfId="42" applyNumberFormat="1" applyFont="1" applyFill="1" applyBorder="1" applyAlignment="1">
      <alignment horizontal="center" vertical="center" shrinkToFit="1"/>
    </xf>
    <xf numFmtId="38" fontId="0" fillId="0" borderId="51" xfId="49" applyFont="1" applyFill="1" applyBorder="1" applyAlignment="1">
      <alignment horizontal="center" vertical="center"/>
    </xf>
    <xf numFmtId="38" fontId="0" fillId="0" borderId="10" xfId="49" applyFont="1" applyFill="1" applyBorder="1" applyAlignment="1">
      <alignment horizontal="center" vertical="center"/>
    </xf>
    <xf numFmtId="38" fontId="0" fillId="0" borderId="52" xfId="49" applyFont="1" applyFill="1" applyBorder="1" applyAlignment="1">
      <alignment horizontal="center" vertical="center"/>
    </xf>
    <xf numFmtId="38" fontId="0" fillId="0" borderId="14" xfId="49" applyFont="1" applyFill="1" applyBorder="1" applyAlignment="1">
      <alignment horizontal="center" vertical="center"/>
    </xf>
    <xf numFmtId="38" fontId="0" fillId="0" borderId="41" xfId="49" applyFont="1" applyFill="1" applyBorder="1" applyAlignment="1">
      <alignment horizontal="center" vertical="center"/>
    </xf>
    <xf numFmtId="38" fontId="0" fillId="0" borderId="13" xfId="0" applyNumberFormat="1" applyFill="1" applyBorder="1" applyAlignment="1">
      <alignment horizontal="center" vertical="center"/>
    </xf>
    <xf numFmtId="0" fontId="10" fillId="0" borderId="10" xfId="0" applyFont="1" applyFill="1" applyBorder="1" applyAlignment="1">
      <alignment horizontal="center" vertical="center" shrinkToFit="1"/>
    </xf>
    <xf numFmtId="0" fontId="11" fillId="0" borderId="53" xfId="0" applyFont="1" applyFill="1" applyBorder="1" applyAlignment="1">
      <alignment horizontal="center" vertical="center"/>
    </xf>
    <xf numFmtId="38" fontId="9" fillId="0" borderId="14" xfId="49" applyFont="1" applyFill="1" applyBorder="1" applyAlignment="1">
      <alignment horizontal="center" vertical="center"/>
    </xf>
    <xf numFmtId="38" fontId="9" fillId="0" borderId="10" xfId="49" applyFont="1" applyFill="1" applyBorder="1" applyAlignment="1">
      <alignment horizontal="center" vertical="center"/>
    </xf>
    <xf numFmtId="38" fontId="9" fillId="0" borderId="41" xfId="49" applyFont="1" applyFill="1" applyBorder="1" applyAlignment="1">
      <alignment horizontal="center" vertical="center"/>
    </xf>
    <xf numFmtId="38" fontId="9" fillId="0" borderId="51" xfId="49" applyFont="1" applyFill="1" applyBorder="1" applyAlignment="1">
      <alignment horizontal="center" vertical="center"/>
    </xf>
    <xf numFmtId="38" fontId="9" fillId="0" borderId="52" xfId="49" applyFont="1" applyFill="1" applyBorder="1" applyAlignment="1">
      <alignment horizontal="center" vertical="center"/>
    </xf>
    <xf numFmtId="38" fontId="15" fillId="0" borderId="13" xfId="49" applyFont="1" applyFill="1" applyBorder="1" applyAlignment="1">
      <alignment horizontal="center" vertical="center"/>
    </xf>
    <xf numFmtId="0" fontId="15" fillId="0" borderId="51"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52" xfId="0" applyFont="1" applyFill="1" applyBorder="1" applyAlignment="1">
      <alignment horizontal="center" vertical="center"/>
    </xf>
    <xf numFmtId="10" fontId="15" fillId="0" borderId="51" xfId="0" applyNumberFormat="1" applyFont="1" applyFill="1" applyBorder="1" applyAlignment="1">
      <alignment horizontal="center" vertical="center" wrapText="1"/>
    </xf>
    <xf numFmtId="10" fontId="15" fillId="0" borderId="10" xfId="0" applyNumberFormat="1" applyFont="1" applyFill="1" applyBorder="1" applyAlignment="1">
      <alignment horizontal="center" vertical="center" wrapText="1"/>
    </xf>
    <xf numFmtId="9" fontId="15" fillId="0" borderId="10" xfId="0" applyNumberFormat="1" applyFont="1" applyFill="1" applyBorder="1" applyAlignment="1">
      <alignment horizontal="center" vertical="center" wrapText="1"/>
    </xf>
    <xf numFmtId="9" fontId="15" fillId="0" borderId="52" xfId="0" applyNumberFormat="1" applyFont="1" applyFill="1" applyBorder="1" applyAlignment="1">
      <alignment horizontal="center" vertical="center" wrapText="1"/>
    </xf>
    <xf numFmtId="38" fontId="15" fillId="0" borderId="51" xfId="49" applyFont="1" applyFill="1" applyBorder="1" applyAlignment="1">
      <alignment horizontal="center" vertical="center"/>
    </xf>
    <xf numFmtId="38" fontId="15" fillId="0" borderId="10" xfId="49" applyFont="1" applyFill="1" applyBorder="1" applyAlignment="1">
      <alignment horizontal="center" vertical="center"/>
    </xf>
    <xf numFmtId="38" fontId="15" fillId="0" borderId="52" xfId="49" applyFont="1" applyFill="1" applyBorder="1" applyAlignment="1">
      <alignment horizontal="center" vertical="center"/>
    </xf>
    <xf numFmtId="0" fontId="0" fillId="0" borderId="13" xfId="0" applyFont="1" applyFill="1" applyBorder="1" applyAlignment="1">
      <alignment horizontal="left" vertical="center" indent="1" shrinkToFit="1"/>
    </xf>
    <xf numFmtId="38" fontId="0" fillId="0" borderId="10" xfId="49" applyFont="1" applyFill="1" applyBorder="1" applyAlignment="1">
      <alignment horizontal="right" vertical="center"/>
    </xf>
    <xf numFmtId="38" fontId="0" fillId="0" borderId="10" xfId="49" applyFill="1" applyBorder="1" applyAlignment="1">
      <alignment horizontal="right" vertical="center"/>
    </xf>
    <xf numFmtId="179" fontId="0" fillId="0" borderId="42" xfId="49" applyNumberFormat="1" applyFill="1" applyBorder="1" applyAlignment="1">
      <alignment horizontal="right" vertical="center" shrinkToFit="1"/>
    </xf>
    <xf numFmtId="38" fontId="0" fillId="0" borderId="52" xfId="49" applyFill="1" applyBorder="1" applyAlignment="1">
      <alignment horizontal="right" vertical="center"/>
    </xf>
    <xf numFmtId="38" fontId="0" fillId="0" borderId="10" xfId="49" applyFont="1" applyFill="1" applyBorder="1" applyAlignment="1">
      <alignment horizontal="right" vertical="center"/>
    </xf>
    <xf numFmtId="38" fontId="0" fillId="0" borderId="41" xfId="49" applyFont="1" applyFill="1" applyBorder="1" applyAlignment="1">
      <alignment horizontal="right" vertical="center"/>
    </xf>
    <xf numFmtId="179" fontId="11" fillId="0" borderId="14" xfId="49" applyNumberFormat="1" applyFont="1" applyFill="1" applyBorder="1" applyAlignment="1">
      <alignment vertical="center" shrinkToFit="1"/>
    </xf>
    <xf numFmtId="179" fontId="0" fillId="0" borderId="51" xfId="49" applyNumberFormat="1" applyFont="1" applyFill="1" applyBorder="1" applyAlignment="1">
      <alignment horizontal="center" vertical="center"/>
    </xf>
    <xf numFmtId="179" fontId="0" fillId="0" borderId="10" xfId="49" applyNumberFormat="1" applyFont="1" applyFill="1" applyBorder="1" applyAlignment="1">
      <alignment horizontal="center" vertical="center"/>
    </xf>
    <xf numFmtId="179" fontId="0" fillId="0" borderId="14" xfId="49" applyNumberFormat="1" applyFont="1" applyFill="1" applyBorder="1" applyAlignment="1">
      <alignment horizontal="center" vertical="center"/>
    </xf>
    <xf numFmtId="180" fontId="0" fillId="0" borderId="50" xfId="49" applyNumberFormat="1" applyFont="1" applyFill="1" applyBorder="1" applyAlignment="1">
      <alignment horizontal="center" vertical="center"/>
    </xf>
    <xf numFmtId="176" fontId="0" fillId="0" borderId="50" xfId="42" applyNumberFormat="1" applyFont="1" applyFill="1" applyBorder="1" applyAlignment="1">
      <alignment horizontal="center" vertical="center"/>
    </xf>
    <xf numFmtId="179" fontId="0" fillId="0" borderId="51" xfId="49" applyNumberFormat="1" applyFont="1" applyFill="1" applyBorder="1" applyAlignment="1">
      <alignment horizontal="center" vertical="center" shrinkToFit="1"/>
    </xf>
    <xf numFmtId="38" fontId="0" fillId="0" borderId="22" xfId="49" applyFill="1" applyBorder="1" applyAlignment="1">
      <alignment horizontal="center" vertical="center"/>
    </xf>
    <xf numFmtId="38" fontId="0" fillId="0" borderId="41" xfId="49" applyFont="1" applyFill="1" applyBorder="1" applyAlignment="1">
      <alignment horizontal="right" vertical="center"/>
    </xf>
    <xf numFmtId="0" fontId="0" fillId="0" borderId="16" xfId="0" applyFont="1" applyFill="1" applyBorder="1" applyAlignment="1">
      <alignment horizontal="left" vertical="center" indent="1" shrinkToFit="1"/>
    </xf>
    <xf numFmtId="38" fontId="0" fillId="0" borderId="12" xfId="49" applyFill="1" applyBorder="1" applyAlignment="1">
      <alignment horizontal="right" vertical="center"/>
    </xf>
    <xf numFmtId="38" fontId="11" fillId="0" borderId="30" xfId="49" applyFont="1" applyFill="1" applyBorder="1" applyAlignment="1">
      <alignment vertical="center"/>
    </xf>
    <xf numFmtId="0" fontId="0" fillId="0" borderId="47" xfId="0" applyFont="1" applyFill="1" applyBorder="1" applyAlignment="1">
      <alignment horizontal="center" vertical="center" wrapText="1"/>
    </xf>
    <xf numFmtId="38" fontId="0" fillId="0" borderId="54" xfId="49" applyFont="1" applyFill="1" applyBorder="1" applyAlignment="1">
      <alignment horizontal="right" vertical="center" shrinkToFit="1"/>
    </xf>
    <xf numFmtId="38" fontId="0" fillId="0" borderId="49" xfId="49" applyFont="1" applyFill="1" applyBorder="1" applyAlignment="1">
      <alignment horizontal="right" vertical="center" shrinkToFit="1"/>
    </xf>
    <xf numFmtId="0" fontId="11" fillId="0" borderId="20" xfId="0" applyFont="1" applyFill="1" applyBorder="1" applyAlignment="1">
      <alignment horizontal="center" vertical="center" wrapText="1"/>
    </xf>
    <xf numFmtId="38" fontId="0" fillId="34" borderId="11" xfId="49" applyFont="1" applyFill="1" applyBorder="1" applyAlignment="1">
      <alignment vertical="center" shrinkToFit="1"/>
    </xf>
    <xf numFmtId="38" fontId="0" fillId="0" borderId="11" xfId="49" applyFont="1" applyFill="1" applyBorder="1" applyAlignment="1">
      <alignment vertical="center" shrinkToFit="1"/>
    </xf>
    <xf numFmtId="38" fontId="0" fillId="0" borderId="31" xfId="49" applyFont="1" applyFill="1" applyBorder="1" applyAlignment="1">
      <alignment horizontal="right" vertical="center" shrinkToFit="1"/>
    </xf>
    <xf numFmtId="38" fontId="3" fillId="0" borderId="10" xfId="49" applyFont="1" applyFill="1" applyBorder="1" applyAlignment="1">
      <alignment horizontal="center" vertical="center"/>
    </xf>
    <xf numFmtId="56" fontId="11" fillId="0" borderId="0" xfId="0" applyNumberFormat="1" applyFont="1" applyFill="1" applyAlignment="1">
      <alignment horizontal="left"/>
    </xf>
    <xf numFmtId="179" fontId="11" fillId="0" borderId="14" xfId="49" applyNumberFormat="1" applyFont="1" applyFill="1" applyBorder="1" applyAlignment="1">
      <alignment horizontal="right" vertical="center" shrinkToFit="1"/>
    </xf>
    <xf numFmtId="38" fontId="0" fillId="0" borderId="10" xfId="49" applyFont="1" applyFill="1" applyBorder="1" applyAlignment="1">
      <alignment vertical="center"/>
    </xf>
    <xf numFmtId="0" fontId="26" fillId="0" borderId="0" xfId="0" applyFont="1" applyFill="1" applyBorder="1" applyAlignment="1">
      <alignment horizontal="right"/>
    </xf>
    <xf numFmtId="38" fontId="0" fillId="0" borderId="23" xfId="49" applyFont="1" applyFill="1" applyBorder="1" applyAlignment="1">
      <alignment horizontal="right" vertical="center" shrinkToFit="1"/>
    </xf>
    <xf numFmtId="9" fontId="0" fillId="0" borderId="52" xfId="42" applyFont="1" applyFill="1" applyBorder="1" applyAlignment="1">
      <alignment horizontal="right" vertical="distributed"/>
    </xf>
    <xf numFmtId="0" fontId="15" fillId="0" borderId="55" xfId="0" applyFont="1" applyFill="1" applyBorder="1" applyAlignment="1">
      <alignment horizontal="center" vertical="center"/>
    </xf>
    <xf numFmtId="38" fontId="3" fillId="0" borderId="20" xfId="49" applyFont="1" applyFill="1" applyBorder="1" applyAlignment="1">
      <alignment horizontal="center" vertical="center" shrinkToFit="1"/>
    </xf>
    <xf numFmtId="0" fontId="0" fillId="0" borderId="52" xfId="0" applyFill="1" applyBorder="1" applyAlignment="1">
      <alignment horizontal="left" vertical="center" indent="1" shrinkToFit="1"/>
    </xf>
    <xf numFmtId="0" fontId="0" fillId="0" borderId="52" xfId="0" applyFont="1" applyFill="1" applyBorder="1" applyAlignment="1">
      <alignment horizontal="left" vertical="center" indent="1" shrinkToFit="1"/>
    </xf>
    <xf numFmtId="0" fontId="0" fillId="0" borderId="56" xfId="0" applyFill="1" applyBorder="1" applyAlignment="1">
      <alignment horizontal="distributed"/>
    </xf>
    <xf numFmtId="0" fontId="15" fillId="0" borderId="50" xfId="0" applyFont="1" applyFill="1" applyBorder="1" applyAlignment="1">
      <alignment horizontal="center" vertical="center"/>
    </xf>
    <xf numFmtId="0" fontId="15" fillId="0" borderId="57" xfId="0" applyFont="1" applyFill="1" applyBorder="1" applyAlignment="1">
      <alignment horizontal="center" vertical="center"/>
    </xf>
    <xf numFmtId="0" fontId="0" fillId="0" borderId="58" xfId="0" applyFill="1" applyBorder="1" applyAlignment="1">
      <alignment horizontal="distributed" vertical="distributed"/>
    </xf>
    <xf numFmtId="0" fontId="0" fillId="0" borderId="59" xfId="0" applyFill="1" applyBorder="1" applyAlignment="1">
      <alignment horizontal="distributed"/>
    </xf>
    <xf numFmtId="0" fontId="0" fillId="0" borderId="60" xfId="0" applyFont="1" applyFill="1" applyBorder="1" applyAlignment="1">
      <alignment vertical="distributed"/>
    </xf>
    <xf numFmtId="0" fontId="0" fillId="0" borderId="27" xfId="0" applyFont="1" applyFill="1" applyBorder="1" applyAlignment="1">
      <alignment vertical="distributed"/>
    </xf>
    <xf numFmtId="0" fontId="0" fillId="0" borderId="61" xfId="0" applyFont="1" applyFill="1" applyBorder="1" applyAlignment="1">
      <alignment horizontal="left" vertical="center" indent="1" shrinkToFit="1"/>
    </xf>
    <xf numFmtId="9" fontId="0" fillId="0" borderId="52" xfId="42" applyFont="1" applyFill="1" applyBorder="1" applyAlignment="1">
      <alignment horizontal="right" vertical="distributed"/>
    </xf>
    <xf numFmtId="0" fontId="0" fillId="0" borderId="51" xfId="0" applyFill="1" applyBorder="1" applyAlignment="1">
      <alignment horizontal="center" vertical="center"/>
    </xf>
    <xf numFmtId="0" fontId="9" fillId="0" borderId="41" xfId="0" applyFont="1" applyFill="1" applyBorder="1" applyAlignment="1">
      <alignment horizontal="left" vertical="center" shrinkToFit="1"/>
    </xf>
    <xf numFmtId="10" fontId="0" fillId="0" borderId="10" xfId="42" applyNumberFormat="1" applyFill="1" applyBorder="1" applyAlignment="1">
      <alignment vertical="center"/>
    </xf>
    <xf numFmtId="0" fontId="3" fillId="0" borderId="52" xfId="0" applyFont="1" applyFill="1" applyBorder="1" applyAlignment="1">
      <alignment vertical="center" wrapText="1"/>
    </xf>
    <xf numFmtId="0" fontId="15" fillId="0" borderId="16" xfId="0" applyFont="1" applyFill="1" applyBorder="1" applyAlignment="1">
      <alignment horizontal="center" vertical="center"/>
    </xf>
    <xf numFmtId="0" fontId="15" fillId="0" borderId="13" xfId="0" applyFont="1" applyFill="1" applyBorder="1" applyAlignment="1">
      <alignment horizontal="center" vertical="center"/>
    </xf>
    <xf numFmtId="0" fontId="0" fillId="0" borderId="30" xfId="0" applyFill="1" applyBorder="1" applyAlignment="1">
      <alignment horizontal="distributed"/>
    </xf>
    <xf numFmtId="38" fontId="9" fillId="0" borderId="17" xfId="49" applyFont="1" applyFill="1" applyBorder="1" applyAlignment="1">
      <alignment horizontal="center" vertical="center"/>
    </xf>
    <xf numFmtId="38" fontId="9" fillId="0" borderId="15" xfId="49" applyFont="1" applyFill="1" applyBorder="1" applyAlignment="1">
      <alignment horizontal="center" vertical="center"/>
    </xf>
    <xf numFmtId="38" fontId="9" fillId="0" borderId="12" xfId="49" applyFont="1" applyFill="1" applyBorder="1" applyAlignment="1">
      <alignment horizontal="center" vertical="center"/>
    </xf>
    <xf numFmtId="38" fontId="9" fillId="0" borderId="55" xfId="49" applyFont="1" applyFill="1" applyBorder="1" applyAlignment="1">
      <alignment horizontal="center" vertical="center"/>
    </xf>
    <xf numFmtId="38" fontId="9" fillId="0" borderId="11" xfId="49" applyFont="1" applyFill="1" applyBorder="1" applyAlignment="1">
      <alignment horizontal="center" vertical="center"/>
    </xf>
    <xf numFmtId="38" fontId="0" fillId="0" borderId="13" xfId="49" applyFont="1" applyFill="1" applyBorder="1" applyAlignment="1">
      <alignment horizontal="center" vertical="center"/>
    </xf>
    <xf numFmtId="177" fontId="15" fillId="0" borderId="51" xfId="0" applyNumberFormat="1" applyFont="1" applyFill="1" applyBorder="1" applyAlignment="1">
      <alignment horizontal="center" vertical="center" shrinkToFit="1"/>
    </xf>
    <xf numFmtId="177" fontId="15" fillId="0" borderId="10" xfId="0" applyNumberFormat="1" applyFont="1" applyFill="1" applyBorder="1" applyAlignment="1">
      <alignment horizontal="center" vertical="center" shrinkToFit="1"/>
    </xf>
    <xf numFmtId="177" fontId="15" fillId="0" borderId="52" xfId="0" applyNumberFormat="1" applyFont="1" applyFill="1" applyBorder="1" applyAlignment="1">
      <alignment horizontal="center" vertical="center" shrinkToFit="1"/>
    </xf>
    <xf numFmtId="0" fontId="24" fillId="0" borderId="0" xfId="0" applyFont="1" applyAlignment="1">
      <alignment vertical="center"/>
    </xf>
    <xf numFmtId="0" fontId="12" fillId="0" borderId="0" xfId="0" applyFont="1" applyAlignment="1">
      <alignment vertical="center"/>
    </xf>
    <xf numFmtId="0" fontId="0" fillId="0" borderId="0" xfId="0" applyAlignment="1">
      <alignment vertical="center"/>
    </xf>
    <xf numFmtId="0" fontId="1" fillId="0" borderId="55" xfId="0" applyFont="1" applyBorder="1" applyAlignment="1">
      <alignment horizontal="right" vertical="center" wrapText="1"/>
    </xf>
    <xf numFmtId="0" fontId="1" fillId="0" borderId="51" xfId="0" applyFont="1" applyBorder="1" applyAlignment="1">
      <alignment horizontal="right" vertical="center" wrapText="1"/>
    </xf>
    <xf numFmtId="56" fontId="11" fillId="0" borderId="0" xfId="0" applyNumberFormat="1" applyFont="1" applyFill="1" applyAlignment="1">
      <alignment horizontal="left" vertical="center"/>
    </xf>
    <xf numFmtId="0" fontId="27" fillId="0" borderId="0" xfId="0" applyFont="1" applyAlignment="1">
      <alignment vertical="center"/>
    </xf>
    <xf numFmtId="0" fontId="28" fillId="0" borderId="0" xfId="0" applyFont="1" applyAlignment="1">
      <alignment vertical="center"/>
    </xf>
    <xf numFmtId="0" fontId="0" fillId="0" borderId="0" xfId="0" applyFont="1" applyAlignment="1">
      <alignment horizontal="distributed"/>
    </xf>
    <xf numFmtId="179" fontId="0" fillId="0" borderId="14" xfId="49" applyNumberFormat="1" applyFont="1" applyFill="1" applyBorder="1" applyAlignment="1">
      <alignment horizontal="center" vertical="center" shrinkToFit="1"/>
    </xf>
    <xf numFmtId="179" fontId="0" fillId="0" borderId="23" xfId="49" applyNumberFormat="1" applyFont="1" applyFill="1" applyBorder="1" applyAlignment="1">
      <alignment horizontal="center" vertical="center" shrinkToFit="1"/>
    </xf>
    <xf numFmtId="0" fontId="0" fillId="34" borderId="0" xfId="0" applyFill="1" applyAlignment="1">
      <alignment horizontal="left" vertical="center"/>
    </xf>
    <xf numFmtId="0" fontId="0" fillId="0" borderId="38" xfId="0" applyFill="1" applyBorder="1" applyAlignment="1">
      <alignment horizontal="center" vertical="center"/>
    </xf>
    <xf numFmtId="0" fontId="5" fillId="0" borderId="31" xfId="0" applyFont="1" applyFill="1" applyBorder="1" applyAlignment="1">
      <alignment horizontal="left" vertical="center"/>
    </xf>
    <xf numFmtId="38" fontId="0" fillId="0" borderId="23" xfId="49" applyFill="1" applyBorder="1" applyAlignment="1">
      <alignment horizontal="center" vertical="center"/>
    </xf>
    <xf numFmtId="38" fontId="0" fillId="0" borderId="22" xfId="49" applyFill="1" applyBorder="1" applyAlignment="1">
      <alignment vertical="center"/>
    </xf>
    <xf numFmtId="10" fontId="0" fillId="0" borderId="22" xfId="42" applyNumberFormat="1" applyFill="1" applyBorder="1" applyAlignment="1">
      <alignment vertical="center"/>
    </xf>
    <xf numFmtId="0" fontId="0" fillId="0" borderId="31" xfId="0" applyFill="1" applyBorder="1" applyAlignment="1">
      <alignment vertical="center" wrapText="1"/>
    </xf>
    <xf numFmtId="176" fontId="0" fillId="34" borderId="30" xfId="42" applyNumberFormat="1" applyFont="1" applyFill="1" applyBorder="1" applyAlignment="1">
      <alignment horizontal="center" vertical="center" shrinkToFit="1"/>
    </xf>
    <xf numFmtId="38" fontId="3" fillId="0" borderId="34" xfId="49" applyFont="1" applyFill="1" applyBorder="1" applyAlignment="1">
      <alignment horizontal="center" vertical="center" shrinkToFit="1"/>
    </xf>
    <xf numFmtId="38" fontId="0" fillId="0" borderId="17" xfId="49" applyFont="1" applyFill="1" applyBorder="1" applyAlignment="1">
      <alignment vertical="center"/>
    </xf>
    <xf numFmtId="38" fontId="0" fillId="0" borderId="14" xfId="49" applyFont="1" applyFill="1" applyBorder="1" applyAlignment="1">
      <alignment vertical="center"/>
    </xf>
    <xf numFmtId="38" fontId="0" fillId="0" borderId="14" xfId="49" applyFont="1" applyFill="1" applyBorder="1" applyAlignment="1">
      <alignment vertical="center"/>
    </xf>
    <xf numFmtId="38" fontId="0" fillId="0" borderId="14" xfId="49" applyFont="1" applyFill="1" applyBorder="1" applyAlignment="1">
      <alignment horizontal="right" vertical="center" shrinkToFit="1"/>
    </xf>
    <xf numFmtId="38" fontId="0" fillId="0" borderId="14" xfId="49" applyFont="1" applyFill="1" applyBorder="1" applyAlignment="1">
      <alignment horizontal="right" vertical="distributed"/>
    </xf>
    <xf numFmtId="38" fontId="0" fillId="0" borderId="14" xfId="49" applyFont="1" applyFill="1" applyBorder="1" applyAlignment="1">
      <alignment horizontal="right" vertical="distributed"/>
    </xf>
    <xf numFmtId="38" fontId="3" fillId="0" borderId="21" xfId="49" applyFont="1" applyFill="1" applyBorder="1" applyAlignment="1">
      <alignment horizontal="center" vertical="center" shrinkToFit="1"/>
    </xf>
    <xf numFmtId="9" fontId="0" fillId="0" borderId="12" xfId="42" applyFont="1" applyFill="1" applyBorder="1" applyAlignment="1">
      <alignment horizontal="right" vertical="distributed"/>
    </xf>
    <xf numFmtId="9" fontId="0" fillId="0" borderId="41" xfId="42" applyFont="1" applyFill="1" applyBorder="1" applyAlignment="1">
      <alignment horizontal="right" vertical="distributed"/>
    </xf>
    <xf numFmtId="9" fontId="0" fillId="0" borderId="41" xfId="42" applyFont="1" applyFill="1" applyBorder="1" applyAlignment="1">
      <alignment horizontal="right" vertical="distributed"/>
    </xf>
    <xf numFmtId="9" fontId="0" fillId="0" borderId="37" xfId="42" applyFont="1" applyFill="1" applyBorder="1" applyAlignment="1">
      <alignment horizontal="right" vertical="distributed"/>
    </xf>
    <xf numFmtId="38" fontId="3" fillId="0" borderId="36" xfId="49" applyFont="1" applyFill="1" applyBorder="1" applyAlignment="1">
      <alignment horizontal="center" vertical="center" shrinkToFit="1"/>
    </xf>
    <xf numFmtId="38" fontId="0" fillId="0" borderId="55" xfId="49" applyFont="1" applyFill="1" applyBorder="1" applyAlignment="1">
      <alignment vertical="center"/>
    </xf>
    <xf numFmtId="9" fontId="0" fillId="0" borderId="11" xfId="42" applyFont="1" applyFill="1" applyBorder="1" applyAlignment="1">
      <alignment horizontal="right" vertical="distributed"/>
    </xf>
    <xf numFmtId="38" fontId="0" fillId="0" borderId="51" xfId="49" applyFont="1" applyFill="1" applyBorder="1" applyAlignment="1">
      <alignment vertical="center"/>
    </xf>
    <xf numFmtId="38" fontId="0" fillId="0" borderId="51" xfId="49" applyFont="1" applyFill="1" applyBorder="1" applyAlignment="1">
      <alignment horizontal="right" vertical="center" shrinkToFit="1"/>
    </xf>
    <xf numFmtId="38" fontId="0" fillId="0" borderId="51" xfId="49" applyFont="1" applyFill="1" applyBorder="1" applyAlignment="1">
      <alignment horizontal="right" vertical="distributed"/>
    </xf>
    <xf numFmtId="38" fontId="0" fillId="0" borderId="51" xfId="49" applyFont="1" applyFill="1" applyBorder="1" applyAlignment="1">
      <alignment horizontal="right" vertical="distributed"/>
    </xf>
    <xf numFmtId="179" fontId="0" fillId="0" borderId="38" xfId="49" applyNumberFormat="1" applyFont="1" applyFill="1" applyBorder="1" applyAlignment="1">
      <alignment horizontal="right" vertical="center" shrinkToFit="1"/>
    </xf>
    <xf numFmtId="9" fontId="0" fillId="0" borderId="31" xfId="42" applyFont="1" applyFill="1" applyBorder="1" applyAlignment="1">
      <alignment horizontal="right" vertical="distributed"/>
    </xf>
    <xf numFmtId="0" fontId="0" fillId="34" borderId="62" xfId="0" applyFont="1" applyFill="1" applyBorder="1" applyAlignment="1">
      <alignment horizontal="distributed" vertical="distributed"/>
    </xf>
    <xf numFmtId="0" fontId="11" fillId="34" borderId="22" xfId="0" applyFont="1" applyFill="1" applyBorder="1" applyAlignment="1">
      <alignment horizontal="distributed" vertical="distributed"/>
    </xf>
    <xf numFmtId="0" fontId="11" fillId="34" borderId="22" xfId="0" applyFont="1" applyFill="1" applyBorder="1" applyAlignment="1">
      <alignment horizontal="center" vertical="distributed"/>
    </xf>
    <xf numFmtId="38" fontId="0" fillId="34" borderId="22" xfId="0" applyNumberFormat="1" applyFont="1" applyFill="1" applyBorder="1" applyAlignment="1">
      <alignment horizontal="center" vertical="center"/>
    </xf>
    <xf numFmtId="179" fontId="0" fillId="34" borderId="23" xfId="49" applyNumberFormat="1" applyFont="1" applyFill="1" applyBorder="1" applyAlignment="1">
      <alignment horizontal="center" vertical="center" shrinkToFit="1"/>
    </xf>
    <xf numFmtId="10" fontId="0" fillId="34" borderId="22" xfId="42" applyNumberFormat="1" applyFont="1" applyFill="1" applyBorder="1" applyAlignment="1">
      <alignment horizontal="center" vertical="center" shrinkToFit="1"/>
    </xf>
    <xf numFmtId="38" fontId="0" fillId="34" borderId="22" xfId="0" applyNumberFormat="1" applyFont="1" applyFill="1" applyBorder="1" applyAlignment="1">
      <alignment horizontal="center" vertical="center" shrinkToFit="1"/>
    </xf>
    <xf numFmtId="38" fontId="0" fillId="34" borderId="31" xfId="49" applyFont="1" applyFill="1" applyBorder="1" applyAlignment="1">
      <alignment horizontal="center" vertical="center" shrinkToFit="1"/>
    </xf>
    <xf numFmtId="179" fontId="11" fillId="34" borderId="63" xfId="49" applyNumberFormat="1" applyFont="1" applyFill="1" applyBorder="1" applyAlignment="1">
      <alignment vertical="center" shrinkToFit="1"/>
    </xf>
    <xf numFmtId="179" fontId="0" fillId="34" borderId="34" xfId="49" applyNumberFormat="1" applyFont="1" applyFill="1" applyBorder="1" applyAlignment="1">
      <alignment horizontal="center" vertical="center"/>
    </xf>
    <xf numFmtId="179" fontId="0" fillId="34" borderId="35" xfId="49" applyNumberFormat="1" applyFont="1" applyFill="1" applyBorder="1" applyAlignment="1">
      <alignment horizontal="center" vertical="center"/>
    </xf>
    <xf numFmtId="179" fontId="0" fillId="34" borderId="64" xfId="49" applyNumberFormat="1" applyFont="1" applyFill="1" applyBorder="1" applyAlignment="1">
      <alignment horizontal="center" vertical="center"/>
    </xf>
    <xf numFmtId="180" fontId="0" fillId="34" borderId="65" xfId="49" applyNumberFormat="1" applyFont="1" applyFill="1" applyBorder="1" applyAlignment="1">
      <alignment horizontal="center" vertical="center"/>
    </xf>
    <xf numFmtId="179" fontId="0" fillId="34" borderId="66" xfId="49" applyNumberFormat="1" applyFont="1" applyFill="1" applyBorder="1" applyAlignment="1">
      <alignment horizontal="center" vertical="center" shrinkToFit="1"/>
    </xf>
    <xf numFmtId="38" fontId="0" fillId="34" borderId="67" xfId="49" applyFont="1" applyFill="1" applyBorder="1" applyAlignment="1">
      <alignment horizontal="right" vertical="center" shrinkToFit="1"/>
    </xf>
    <xf numFmtId="176" fontId="0" fillId="0" borderId="13" xfId="42" applyNumberFormat="1" applyFont="1" applyFill="1" applyBorder="1" applyAlignment="1">
      <alignment horizontal="center" vertical="center" shrinkToFit="1"/>
    </xf>
    <xf numFmtId="38" fontId="15" fillId="0" borderId="13" xfId="49" applyFont="1" applyFill="1" applyBorder="1" applyAlignment="1">
      <alignment horizontal="center" vertical="center" wrapText="1"/>
    </xf>
    <xf numFmtId="0" fontId="15" fillId="0" borderId="5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52" xfId="0" applyFont="1" applyFill="1" applyBorder="1" applyAlignment="1">
      <alignment horizontal="center" vertical="center" wrapText="1"/>
    </xf>
    <xf numFmtId="38" fontId="15" fillId="0" borderId="51" xfId="49" applyFont="1" applyFill="1" applyBorder="1" applyAlignment="1">
      <alignment horizontal="center" vertical="center" wrapText="1"/>
    </xf>
    <xf numFmtId="38" fontId="15" fillId="0" borderId="10" xfId="49" applyFont="1" applyFill="1" applyBorder="1" applyAlignment="1">
      <alignment horizontal="center" vertical="center" wrapText="1"/>
    </xf>
    <xf numFmtId="38" fontId="15" fillId="0" borderId="52" xfId="49" applyFont="1" applyFill="1" applyBorder="1" applyAlignment="1">
      <alignment horizontal="center" vertical="center" wrapText="1"/>
    </xf>
    <xf numFmtId="179" fontId="10" fillId="0" borderId="53" xfId="49" applyNumberFormat="1" applyFont="1" applyFill="1" applyBorder="1" applyAlignment="1">
      <alignment vertical="center" wrapText="1" shrinkToFit="1"/>
    </xf>
    <xf numFmtId="56" fontId="11" fillId="0" borderId="0" xfId="0" applyNumberFormat="1" applyFont="1" applyFill="1" applyBorder="1" applyAlignment="1">
      <alignment horizontal="left" vertical="center"/>
    </xf>
    <xf numFmtId="179" fontId="0" fillId="0" borderId="10" xfId="49" applyNumberFormat="1" applyFill="1" applyBorder="1" applyAlignment="1">
      <alignment horizontal="right" vertical="center" shrinkToFit="1"/>
    </xf>
    <xf numFmtId="38" fontId="11" fillId="0" borderId="14" xfId="49" applyFont="1" applyFill="1" applyBorder="1" applyAlignment="1">
      <alignment horizontal="center" vertical="center"/>
    </xf>
    <xf numFmtId="38" fontId="11" fillId="0" borderId="10" xfId="49" applyFont="1" applyFill="1" applyBorder="1" applyAlignment="1">
      <alignment horizontal="center" vertical="center"/>
    </xf>
    <xf numFmtId="38" fontId="11" fillId="0" borderId="41" xfId="49" applyFont="1" applyFill="1" applyBorder="1" applyAlignment="1">
      <alignment horizontal="center" vertical="center"/>
    </xf>
    <xf numFmtId="0" fontId="0" fillId="0" borderId="0" xfId="0" applyFill="1" applyAlignment="1">
      <alignment horizontal="left"/>
    </xf>
    <xf numFmtId="0" fontId="0" fillId="0" borderId="14" xfId="0" applyFill="1" applyBorder="1" applyAlignment="1">
      <alignment horizontal="center" vertical="center"/>
    </xf>
    <xf numFmtId="0" fontId="0" fillId="0" borderId="24" xfId="0" applyFill="1" applyBorder="1" applyAlignment="1">
      <alignment horizontal="center" vertical="center" shrinkToFit="1"/>
    </xf>
    <xf numFmtId="179" fontId="0" fillId="35" borderId="10" xfId="49" applyNumberFormat="1" applyFont="1" applyFill="1" applyBorder="1" applyAlignment="1">
      <alignment horizontal="right" vertical="center" shrinkToFit="1"/>
    </xf>
    <xf numFmtId="3" fontId="0" fillId="35" borderId="10" xfId="0" applyNumberFormat="1" applyFill="1" applyBorder="1" applyAlignment="1">
      <alignment horizontal="distributed"/>
    </xf>
    <xf numFmtId="176" fontId="0" fillId="35" borderId="11" xfId="42" applyNumberFormat="1" applyFont="1" applyFill="1" applyBorder="1" applyAlignment="1">
      <alignment horizontal="right" vertical="center" shrinkToFit="1"/>
    </xf>
    <xf numFmtId="179" fontId="0" fillId="35" borderId="10" xfId="49" applyNumberFormat="1" applyFont="1" applyFill="1" applyBorder="1" applyAlignment="1">
      <alignment vertical="center"/>
    </xf>
    <xf numFmtId="3" fontId="0" fillId="35" borderId="10" xfId="0" applyNumberFormat="1" applyFill="1" applyBorder="1" applyAlignment="1">
      <alignment horizontal="right"/>
    </xf>
    <xf numFmtId="176" fontId="0" fillId="35" borderId="12" xfId="42" applyNumberFormat="1" applyFont="1" applyFill="1" applyBorder="1" applyAlignment="1">
      <alignment horizontal="right" vertical="center" shrinkToFit="1"/>
    </xf>
    <xf numFmtId="176" fontId="0" fillId="35" borderId="13" xfId="42" applyNumberFormat="1" applyFont="1" applyFill="1" applyBorder="1" applyAlignment="1">
      <alignment horizontal="center" vertical="center" shrinkToFit="1"/>
    </xf>
    <xf numFmtId="179" fontId="0" fillId="35" borderId="13" xfId="49" applyNumberFormat="1" applyFont="1" applyFill="1" applyBorder="1" applyAlignment="1">
      <alignment horizontal="right" vertical="center" shrinkToFit="1"/>
    </xf>
    <xf numFmtId="179" fontId="0" fillId="35" borderId="14" xfId="49" applyNumberFormat="1" applyFont="1" applyFill="1" applyBorder="1" applyAlignment="1">
      <alignment horizontal="right" vertical="center" shrinkToFit="1"/>
    </xf>
    <xf numFmtId="176" fontId="0" fillId="35" borderId="15" xfId="42" applyNumberFormat="1" applyFont="1" applyFill="1" applyBorder="1" applyAlignment="1">
      <alignment horizontal="right" vertical="center" shrinkToFit="1"/>
    </xf>
    <xf numFmtId="176" fontId="0" fillId="35" borderId="10" xfId="42" applyNumberFormat="1" applyFont="1" applyFill="1" applyBorder="1" applyAlignment="1">
      <alignment horizontal="center" vertical="center" shrinkToFit="1"/>
    </xf>
    <xf numFmtId="0" fontId="0" fillId="35" borderId="11" xfId="0" applyFill="1" applyBorder="1" applyAlignment="1">
      <alignment horizontal="center" vertical="center" shrinkToFit="1"/>
    </xf>
    <xf numFmtId="0" fontId="0" fillId="35" borderId="0" xfId="0" applyFill="1" applyAlignment="1">
      <alignment horizontal="distributed"/>
    </xf>
    <xf numFmtId="179" fontId="0" fillId="35" borderId="10" xfId="49" applyNumberFormat="1" applyFont="1" applyFill="1" applyBorder="1" applyAlignment="1">
      <alignment vertical="center"/>
    </xf>
    <xf numFmtId="179" fontId="0" fillId="35" borderId="15" xfId="49" applyNumberFormat="1" applyFont="1" applyFill="1" applyBorder="1" applyAlignment="1">
      <alignment horizontal="right" vertical="center" shrinkToFit="1"/>
    </xf>
    <xf numFmtId="179" fontId="0" fillId="35" borderId="16" xfId="49" applyNumberFormat="1" applyFont="1" applyFill="1" applyBorder="1" applyAlignment="1">
      <alignment horizontal="right" vertical="center" shrinkToFit="1"/>
    </xf>
    <xf numFmtId="179" fontId="0" fillId="35" borderId="17" xfId="49" applyNumberFormat="1" applyFont="1" applyFill="1" applyBorder="1" applyAlignment="1">
      <alignment horizontal="right" vertical="center" shrinkToFit="1"/>
    </xf>
    <xf numFmtId="176" fontId="0" fillId="35" borderId="15" xfId="42" applyNumberFormat="1" applyFont="1" applyFill="1" applyBorder="1" applyAlignment="1">
      <alignment horizontal="center" vertical="center" shrinkToFit="1"/>
    </xf>
    <xf numFmtId="38" fontId="0" fillId="0" borderId="55" xfId="49" applyFont="1" applyFill="1" applyBorder="1" applyAlignment="1">
      <alignment horizontal="center" vertical="center"/>
    </xf>
    <xf numFmtId="38" fontId="0" fillId="0" borderId="15" xfId="49" applyFont="1" applyFill="1" applyBorder="1" applyAlignment="1">
      <alignment horizontal="center" vertical="center"/>
    </xf>
    <xf numFmtId="38" fontId="0" fillId="0" borderId="16" xfId="0" applyNumberFormat="1" applyFill="1" applyBorder="1" applyAlignment="1">
      <alignment horizontal="center" vertical="center"/>
    </xf>
    <xf numFmtId="0" fontId="0" fillId="0" borderId="15" xfId="0" applyFill="1" applyBorder="1" applyAlignment="1">
      <alignment horizontal="center" vertical="center"/>
    </xf>
    <xf numFmtId="0" fontId="10" fillId="0" borderId="15" xfId="0" applyFont="1" applyFill="1" applyBorder="1" applyAlignment="1">
      <alignment horizontal="center" vertical="center" shrinkToFit="1"/>
    </xf>
    <xf numFmtId="0" fontId="11" fillId="0" borderId="68" xfId="0" applyFont="1" applyFill="1" applyBorder="1" applyAlignment="1">
      <alignment horizontal="center" vertical="center"/>
    </xf>
    <xf numFmtId="38" fontId="0" fillId="0" borderId="50" xfId="0" applyNumberFormat="1" applyFill="1" applyBorder="1" applyAlignment="1">
      <alignment horizontal="center" vertical="center"/>
    </xf>
    <xf numFmtId="38" fontId="0" fillId="0" borderId="57" xfId="0" applyNumberFormat="1" applyFill="1" applyBorder="1" applyAlignment="1">
      <alignment horizontal="center" vertical="center"/>
    </xf>
    <xf numFmtId="38" fontId="0" fillId="0" borderId="57" xfId="49" applyFont="1" applyFill="1" applyBorder="1" applyAlignment="1">
      <alignment horizontal="center" vertical="center"/>
    </xf>
    <xf numFmtId="38" fontId="0" fillId="0" borderId="10" xfId="0" applyNumberFormat="1" applyFill="1" applyBorder="1" applyAlignment="1">
      <alignment horizontal="center" vertical="center"/>
    </xf>
    <xf numFmtId="38" fontId="0" fillId="0" borderId="15" xfId="0" applyNumberFormat="1" applyFill="1" applyBorder="1" applyAlignment="1">
      <alignment horizontal="center" vertical="center"/>
    </xf>
    <xf numFmtId="0" fontId="0" fillId="0" borderId="36" xfId="0" applyFill="1" applyBorder="1" applyAlignment="1">
      <alignment horizontal="center" vertical="center" wrapText="1"/>
    </xf>
    <xf numFmtId="0" fontId="0" fillId="0" borderId="35" xfId="0" applyFill="1" applyBorder="1" applyAlignment="1">
      <alignment horizontal="center" vertical="center" wrapText="1"/>
    </xf>
    <xf numFmtId="38" fontId="0" fillId="0" borderId="17" xfId="49" applyFont="1" applyFill="1" applyBorder="1" applyAlignment="1">
      <alignment horizontal="center" vertical="center"/>
    </xf>
    <xf numFmtId="38" fontId="9" fillId="35" borderId="14" xfId="49" applyFont="1" applyFill="1" applyBorder="1" applyAlignment="1">
      <alignment horizontal="center" vertical="center"/>
    </xf>
    <xf numFmtId="38" fontId="9" fillId="35" borderId="10" xfId="49" applyFont="1" applyFill="1" applyBorder="1" applyAlignment="1">
      <alignment horizontal="center" vertical="center"/>
    </xf>
    <xf numFmtId="38" fontId="9" fillId="35" borderId="41" xfId="49" applyFont="1" applyFill="1" applyBorder="1" applyAlignment="1">
      <alignment horizontal="center" vertical="center"/>
    </xf>
    <xf numFmtId="38" fontId="9" fillId="35" borderId="51" xfId="49" applyFont="1" applyFill="1" applyBorder="1" applyAlignment="1">
      <alignment horizontal="center" vertical="center"/>
    </xf>
    <xf numFmtId="38" fontId="9" fillId="35" borderId="52" xfId="49" applyFont="1" applyFill="1" applyBorder="1" applyAlignment="1">
      <alignment horizontal="center" vertical="center"/>
    </xf>
    <xf numFmtId="0" fontId="11" fillId="35" borderId="0" xfId="0" applyFont="1" applyFill="1" applyAlignment="1">
      <alignment horizontal="left"/>
    </xf>
    <xf numFmtId="0" fontId="0" fillId="0" borderId="10" xfId="0" applyFill="1" applyBorder="1" applyAlignment="1">
      <alignment horizontal="center" vertical="center" shrinkToFit="1"/>
    </xf>
    <xf numFmtId="0" fontId="11" fillId="0" borderId="53" xfId="0" applyFont="1" applyFill="1" applyBorder="1" applyAlignment="1">
      <alignment horizontal="center" vertical="center" shrinkToFit="1"/>
    </xf>
    <xf numFmtId="0" fontId="0" fillId="0" borderId="51" xfId="0" applyFill="1" applyBorder="1" applyAlignment="1">
      <alignment horizontal="distributed"/>
    </xf>
    <xf numFmtId="0" fontId="0" fillId="0" borderId="51" xfId="0" applyFill="1" applyBorder="1" applyAlignment="1">
      <alignment/>
    </xf>
    <xf numFmtId="0" fontId="0" fillId="0" borderId="52" xfId="0" applyFont="1" applyFill="1" applyBorder="1" applyAlignment="1">
      <alignment vertical="center" shrinkToFit="1"/>
    </xf>
    <xf numFmtId="0" fontId="0" fillId="35" borderId="51" xfId="0" applyFill="1" applyBorder="1" applyAlignment="1">
      <alignment/>
    </xf>
    <xf numFmtId="0" fontId="0" fillId="35" borderId="52" xfId="0" applyFont="1" applyFill="1" applyBorder="1" applyAlignment="1">
      <alignment vertical="center" shrinkToFit="1"/>
    </xf>
    <xf numFmtId="0" fontId="0" fillId="35" borderId="52" xfId="0" applyFill="1" applyBorder="1" applyAlignment="1">
      <alignment vertical="center" shrinkToFit="1"/>
    </xf>
    <xf numFmtId="0" fontId="0" fillId="0" borderId="11" xfId="0" applyFill="1" applyBorder="1" applyAlignment="1">
      <alignment horizontal="center" vertical="distributed"/>
    </xf>
    <xf numFmtId="3" fontId="0" fillId="35" borderId="10" xfId="0" applyNumberFormat="1" applyFill="1" applyBorder="1" applyAlignment="1">
      <alignment horizontal="center"/>
    </xf>
    <xf numFmtId="38" fontId="0" fillId="0" borderId="23" xfId="49" applyFont="1" applyFill="1" applyBorder="1" applyAlignment="1">
      <alignment horizontal="center" vertical="center"/>
    </xf>
    <xf numFmtId="38" fontId="0" fillId="0" borderId="22" xfId="49" applyFont="1" applyFill="1" applyBorder="1" applyAlignment="1">
      <alignment horizontal="center" vertical="center"/>
    </xf>
    <xf numFmtId="38" fontId="0" fillId="0" borderId="31" xfId="49" applyFont="1" applyFill="1" applyBorder="1" applyAlignment="1">
      <alignment horizontal="center" vertical="center"/>
    </xf>
    <xf numFmtId="38" fontId="0" fillId="0" borderId="37" xfId="49" applyFont="1" applyFill="1" applyBorder="1" applyAlignment="1">
      <alignment horizontal="center" vertical="center"/>
    </xf>
    <xf numFmtId="38" fontId="0" fillId="0" borderId="30" xfId="49" applyFont="1" applyFill="1" applyBorder="1" applyAlignment="1">
      <alignment horizontal="center" vertical="center"/>
    </xf>
    <xf numFmtId="38" fontId="0" fillId="0" borderId="58" xfId="49" applyFont="1" applyFill="1" applyBorder="1" applyAlignment="1">
      <alignment horizontal="center" vertical="center"/>
    </xf>
    <xf numFmtId="0" fontId="10" fillId="0" borderId="22" xfId="0" applyFont="1" applyFill="1" applyBorder="1" applyAlignment="1">
      <alignment horizontal="center" vertical="center" shrinkToFit="1"/>
    </xf>
    <xf numFmtId="0" fontId="0" fillId="0" borderId="29" xfId="0" applyFont="1" applyFill="1" applyBorder="1" applyAlignment="1">
      <alignment horizontal="center" vertical="center"/>
    </xf>
    <xf numFmtId="0" fontId="0" fillId="0" borderId="66" xfId="0" applyFill="1" applyBorder="1" applyAlignment="1">
      <alignment horizontal="distributed"/>
    </xf>
    <xf numFmtId="0" fontId="0" fillId="0" borderId="68" xfId="0" applyFont="1" applyFill="1" applyBorder="1" applyAlignment="1">
      <alignment horizontal="left" vertical="center" indent="1" shrinkToFit="1"/>
    </xf>
    <xf numFmtId="0" fontId="0" fillId="0" borderId="53" xfId="0" applyFont="1" applyFill="1" applyBorder="1" applyAlignment="1">
      <alignment horizontal="left" vertical="center" indent="1" shrinkToFit="1"/>
    </xf>
    <xf numFmtId="0" fontId="0" fillId="35" borderId="53" xfId="0" applyFont="1" applyFill="1" applyBorder="1" applyAlignment="1">
      <alignment horizontal="left" vertical="center" indent="1" shrinkToFit="1"/>
    </xf>
    <xf numFmtId="0" fontId="0" fillId="0" borderId="55" xfId="0" applyFill="1" applyBorder="1" applyAlignment="1">
      <alignment horizontal="distributed"/>
    </xf>
    <xf numFmtId="0" fontId="15" fillId="0" borderId="53" xfId="0" applyFont="1" applyFill="1" applyBorder="1" applyAlignment="1">
      <alignment horizontal="left" vertical="center" indent="1" shrinkToFit="1"/>
    </xf>
    <xf numFmtId="38" fontId="0" fillId="36" borderId="38" xfId="49" applyFont="1" applyFill="1" applyBorder="1" applyAlignment="1">
      <alignment vertical="center"/>
    </xf>
    <xf numFmtId="38" fontId="0" fillId="0" borderId="51" xfId="49" applyFont="1" applyFill="1" applyBorder="1" applyAlignment="1">
      <alignment vertical="center"/>
    </xf>
    <xf numFmtId="38" fontId="0" fillId="0" borderId="38" xfId="49" applyFont="1" applyFill="1" applyBorder="1" applyAlignment="1">
      <alignment horizontal="right" vertical="center" shrinkToFit="1"/>
    </xf>
    <xf numFmtId="9" fontId="0" fillId="36" borderId="31" xfId="42" applyFont="1" applyFill="1" applyBorder="1" applyAlignment="1">
      <alignment horizontal="right" vertical="distributed"/>
    </xf>
    <xf numFmtId="38" fontId="0" fillId="0" borderId="51" xfId="49" applyFont="1" applyFill="1" applyBorder="1" applyAlignment="1">
      <alignment horizontal="center" vertical="center"/>
    </xf>
    <xf numFmtId="0" fontId="0" fillId="0" borderId="0" xfId="0" applyFill="1" applyAlignment="1">
      <alignment horizontal="center" vertical="distributed"/>
    </xf>
    <xf numFmtId="0" fontId="0" fillId="0" borderId="10" xfId="0" applyFill="1" applyBorder="1" applyAlignment="1">
      <alignment horizontal="center" vertical="distributed"/>
    </xf>
    <xf numFmtId="0" fontId="0" fillId="0" borderId="52" xfId="0" applyFill="1" applyBorder="1" applyAlignment="1">
      <alignment horizontal="center" vertical="distributed"/>
    </xf>
    <xf numFmtId="0" fontId="0" fillId="0" borderId="20" xfId="0" applyFill="1" applyBorder="1" applyAlignment="1">
      <alignment horizontal="center" vertical="distributed"/>
    </xf>
    <xf numFmtId="0" fontId="0" fillId="0" borderId="15" xfId="0" applyFill="1" applyBorder="1" applyAlignment="1">
      <alignment horizontal="center" vertical="distributed"/>
    </xf>
    <xf numFmtId="0" fontId="0" fillId="0" borderId="22" xfId="0" applyFill="1" applyBorder="1" applyAlignment="1">
      <alignment horizontal="center" vertical="distributed"/>
    </xf>
    <xf numFmtId="0" fontId="0" fillId="0" borderId="31" xfId="0" applyFill="1" applyBorder="1" applyAlignment="1">
      <alignment horizontal="center" vertical="distributed"/>
    </xf>
    <xf numFmtId="0" fontId="0" fillId="0" borderId="23" xfId="0" applyFill="1" applyBorder="1" applyAlignment="1">
      <alignment horizontal="center" vertical="distributed"/>
    </xf>
    <xf numFmtId="0" fontId="0" fillId="0" borderId="17" xfId="0" applyFill="1" applyBorder="1" applyAlignment="1">
      <alignment horizontal="center" vertical="distributed"/>
    </xf>
    <xf numFmtId="0" fontId="0" fillId="0" borderId="14" xfId="0" applyFill="1" applyBorder="1" applyAlignment="1">
      <alignment horizontal="center" vertical="distributed"/>
    </xf>
    <xf numFmtId="0" fontId="0" fillId="0" borderId="34" xfId="0" applyFill="1" applyBorder="1" applyAlignment="1">
      <alignment horizontal="center" vertical="distributed"/>
    </xf>
    <xf numFmtId="0" fontId="0" fillId="0" borderId="30" xfId="0" applyFill="1" applyBorder="1" applyAlignment="1">
      <alignment horizontal="center" vertical="distributed"/>
    </xf>
    <xf numFmtId="0" fontId="0" fillId="0" borderId="16" xfId="0" applyFill="1" applyBorder="1" applyAlignment="1">
      <alignment horizontal="center" vertical="distributed"/>
    </xf>
    <xf numFmtId="0" fontId="0" fillId="0" borderId="13" xfId="0" applyFill="1" applyBorder="1" applyAlignment="1">
      <alignment horizontal="center" vertical="distributed"/>
    </xf>
    <xf numFmtId="0" fontId="0" fillId="0" borderId="69" xfId="0" applyFill="1" applyBorder="1" applyAlignment="1">
      <alignment horizontal="center" vertical="distributed"/>
    </xf>
    <xf numFmtId="0" fontId="3" fillId="0" borderId="0" xfId="0" applyFont="1" applyFill="1" applyAlignment="1">
      <alignment horizontal="center" vertical="distributed"/>
    </xf>
    <xf numFmtId="38" fontId="0" fillId="0" borderId="14" xfId="49" applyFont="1" applyFill="1" applyBorder="1" applyAlignment="1">
      <alignment horizontal="right" vertical="center" wrapText="1" shrinkToFit="1"/>
    </xf>
    <xf numFmtId="0" fontId="15" fillId="0" borderId="68" xfId="0" applyFont="1" applyFill="1" applyBorder="1" applyAlignment="1">
      <alignment horizontal="left" vertical="center" indent="1" shrinkToFit="1"/>
    </xf>
    <xf numFmtId="38" fontId="15" fillId="0" borderId="16" xfId="49" applyFont="1" applyFill="1" applyBorder="1" applyAlignment="1">
      <alignment horizontal="center" vertical="center"/>
    </xf>
    <xf numFmtId="0" fontId="15" fillId="0" borderId="15" xfId="0" applyFont="1" applyFill="1" applyBorder="1" applyAlignment="1">
      <alignment horizontal="center" vertical="center"/>
    </xf>
    <xf numFmtId="0" fontId="15" fillId="0" borderId="11" xfId="0" applyFont="1" applyFill="1" applyBorder="1" applyAlignment="1">
      <alignment horizontal="center" vertical="center"/>
    </xf>
    <xf numFmtId="10" fontId="15" fillId="0" borderId="55" xfId="0" applyNumberFormat="1" applyFont="1" applyFill="1" applyBorder="1" applyAlignment="1">
      <alignment horizontal="center" vertical="center" wrapText="1"/>
    </xf>
    <xf numFmtId="10" fontId="15" fillId="0" borderId="15" xfId="0" applyNumberFormat="1" applyFont="1" applyFill="1" applyBorder="1" applyAlignment="1">
      <alignment horizontal="center" vertical="center" wrapText="1"/>
    </xf>
    <xf numFmtId="9" fontId="15" fillId="0" borderId="15" xfId="0" applyNumberFormat="1" applyFont="1" applyFill="1" applyBorder="1" applyAlignment="1">
      <alignment horizontal="center" vertical="center" wrapText="1"/>
    </xf>
    <xf numFmtId="9" fontId="15" fillId="0" borderId="11" xfId="0" applyNumberFormat="1" applyFont="1" applyFill="1" applyBorder="1" applyAlignment="1">
      <alignment horizontal="center" vertical="center" wrapText="1"/>
    </xf>
    <xf numFmtId="38" fontId="15" fillId="0" borderId="55" xfId="49" applyFont="1" applyFill="1" applyBorder="1" applyAlignment="1">
      <alignment horizontal="center" vertical="center"/>
    </xf>
    <xf numFmtId="38" fontId="15" fillId="0" borderId="15" xfId="49" applyFont="1" applyFill="1" applyBorder="1" applyAlignment="1">
      <alignment horizontal="center" vertical="center"/>
    </xf>
    <xf numFmtId="38" fontId="15" fillId="0" borderId="11" xfId="49" applyFont="1" applyFill="1" applyBorder="1" applyAlignment="1">
      <alignment horizontal="center" vertical="center"/>
    </xf>
    <xf numFmtId="0" fontId="0" fillId="0" borderId="68" xfId="0" applyFill="1" applyBorder="1" applyAlignment="1">
      <alignment horizontal="left" vertical="center" indent="1" shrinkToFit="1"/>
    </xf>
    <xf numFmtId="0" fontId="0" fillId="0" borderId="53" xfId="0" applyFill="1" applyBorder="1" applyAlignment="1">
      <alignment horizontal="left" vertical="center" indent="1" shrinkToFit="1"/>
    </xf>
    <xf numFmtId="0" fontId="0" fillId="0" borderId="53" xfId="0" applyFont="1" applyFill="1" applyBorder="1" applyAlignment="1">
      <alignment horizontal="left" vertical="center" indent="1" shrinkToFit="1"/>
    </xf>
    <xf numFmtId="0" fontId="0" fillId="0" borderId="29" xfId="0" applyFill="1" applyBorder="1" applyAlignment="1">
      <alignment horizontal="right" vertical="distributed"/>
    </xf>
    <xf numFmtId="0" fontId="0" fillId="0" borderId="30" xfId="0" applyFill="1" applyBorder="1" applyAlignment="1">
      <alignment horizontal="distributed" vertical="distributed"/>
    </xf>
    <xf numFmtId="9" fontId="0" fillId="0" borderId="70" xfId="42" applyFont="1" applyFill="1" applyBorder="1" applyAlignment="1">
      <alignment horizontal="right" vertical="distributed"/>
    </xf>
    <xf numFmtId="0" fontId="3" fillId="0" borderId="35" xfId="0" applyFont="1" applyFill="1" applyBorder="1" applyAlignment="1">
      <alignment horizontal="center" vertical="center" textRotation="255" wrapText="1"/>
    </xf>
    <xf numFmtId="0" fontId="0" fillId="35" borderId="51" xfId="0" applyFill="1" applyBorder="1" applyAlignment="1">
      <alignment horizontal="distributed"/>
    </xf>
    <xf numFmtId="0" fontId="0" fillId="35" borderId="52" xfId="0" applyFont="1" applyFill="1" applyBorder="1" applyAlignment="1">
      <alignment horizontal="left" vertical="center" indent="1" shrinkToFit="1"/>
    </xf>
    <xf numFmtId="38" fontId="0" fillId="35" borderId="14" xfId="49" applyFont="1" applyFill="1" applyBorder="1" applyAlignment="1">
      <alignment horizontal="center" vertical="center"/>
    </xf>
    <xf numFmtId="38" fontId="0" fillId="35" borderId="10" xfId="49" applyFont="1" applyFill="1" applyBorder="1" applyAlignment="1">
      <alignment horizontal="center" vertical="center"/>
    </xf>
    <xf numFmtId="38" fontId="0" fillId="35" borderId="52" xfId="49" applyFont="1" applyFill="1" applyBorder="1" applyAlignment="1">
      <alignment horizontal="center" vertical="center"/>
    </xf>
    <xf numFmtId="38" fontId="0" fillId="35" borderId="41" xfId="49" applyFont="1" applyFill="1" applyBorder="1" applyAlignment="1">
      <alignment horizontal="center" vertical="center"/>
    </xf>
    <xf numFmtId="38" fontId="0" fillId="35" borderId="13" xfId="0" applyNumberFormat="1" applyFill="1" applyBorder="1" applyAlignment="1">
      <alignment horizontal="center" vertical="center"/>
    </xf>
    <xf numFmtId="38" fontId="0" fillId="35" borderId="57" xfId="0" applyNumberFormat="1" applyFill="1" applyBorder="1" applyAlignment="1">
      <alignment horizontal="center" vertical="center"/>
    </xf>
    <xf numFmtId="38" fontId="0" fillId="35" borderId="10" xfId="0" applyNumberFormat="1" applyFill="1" applyBorder="1" applyAlignment="1">
      <alignment horizontal="center" vertical="center"/>
    </xf>
    <xf numFmtId="0" fontId="0" fillId="35" borderId="10" xfId="0" applyFill="1" applyBorder="1" applyAlignment="1">
      <alignment horizontal="center" vertical="center"/>
    </xf>
    <xf numFmtId="0" fontId="10" fillId="35" borderId="10" xfId="0" applyFont="1" applyFill="1" applyBorder="1" applyAlignment="1">
      <alignment horizontal="center" vertical="center" shrinkToFit="1"/>
    </xf>
    <xf numFmtId="0" fontId="11" fillId="35" borderId="53" xfId="0" applyFont="1" applyFill="1" applyBorder="1" applyAlignment="1">
      <alignment horizontal="center" vertical="center"/>
    </xf>
    <xf numFmtId="38" fontId="15" fillId="35" borderId="13" xfId="49" applyFont="1" applyFill="1" applyBorder="1" applyAlignment="1">
      <alignment horizontal="center" vertical="center"/>
    </xf>
    <xf numFmtId="0" fontId="0" fillId="35" borderId="0" xfId="0" applyFill="1" applyAlignment="1">
      <alignment horizontal="distributed" vertical="distributed"/>
    </xf>
    <xf numFmtId="0" fontId="15" fillId="35" borderId="13" xfId="0" applyFont="1" applyFill="1" applyBorder="1" applyAlignment="1">
      <alignment horizontal="center" vertical="center"/>
    </xf>
    <xf numFmtId="0" fontId="0" fillId="35" borderId="53" xfId="0" applyFont="1" applyFill="1" applyBorder="1" applyAlignment="1">
      <alignment horizontal="left" vertical="center" indent="1" shrinkToFit="1"/>
    </xf>
    <xf numFmtId="38" fontId="0" fillId="35" borderId="14" xfId="49" applyFont="1" applyFill="1" applyBorder="1" applyAlignment="1">
      <alignment horizontal="right" vertical="distributed"/>
    </xf>
    <xf numFmtId="9" fontId="0" fillId="35" borderId="41" xfId="42" applyFont="1" applyFill="1" applyBorder="1" applyAlignment="1">
      <alignment horizontal="right" vertical="distributed"/>
    </xf>
    <xf numFmtId="38" fontId="0" fillId="35" borderId="51" xfId="49" applyFont="1" applyFill="1" applyBorder="1" applyAlignment="1">
      <alignment horizontal="right" vertical="distributed"/>
    </xf>
    <xf numFmtId="9" fontId="0" fillId="35" borderId="52" xfId="42" applyFont="1" applyFill="1" applyBorder="1" applyAlignment="1">
      <alignment horizontal="right" vertical="distributed"/>
    </xf>
    <xf numFmtId="38" fontId="0" fillId="35" borderId="51" xfId="49" applyFont="1" applyFill="1" applyBorder="1" applyAlignment="1">
      <alignment vertical="center"/>
    </xf>
    <xf numFmtId="9" fontId="0" fillId="35" borderId="52" xfId="42" applyFont="1" applyFill="1" applyBorder="1" applyAlignment="1">
      <alignment horizontal="right" vertical="distributed"/>
    </xf>
    <xf numFmtId="0" fontId="3" fillId="35" borderId="0" xfId="0" applyFont="1" applyFill="1" applyAlignment="1">
      <alignment horizontal="center" vertical="distributed"/>
    </xf>
    <xf numFmtId="0" fontId="0" fillId="35" borderId="0" xfId="0" applyFill="1" applyAlignment="1">
      <alignment horizontal="right" vertical="distributed"/>
    </xf>
    <xf numFmtId="0" fontId="11" fillId="35" borderId="0" xfId="0" applyFont="1" applyFill="1" applyAlignment="1">
      <alignment horizontal="left" vertical="center"/>
    </xf>
    <xf numFmtId="0" fontId="0" fillId="0" borderId="29" xfId="0" applyFill="1" applyBorder="1" applyAlignment="1">
      <alignment horizontal="left" vertical="center" indent="1" shrinkToFit="1"/>
    </xf>
    <xf numFmtId="0" fontId="0" fillId="34" borderId="66" xfId="0" applyFill="1" applyBorder="1" applyAlignment="1">
      <alignment horizontal="distributed"/>
    </xf>
    <xf numFmtId="0" fontId="0" fillId="34" borderId="63" xfId="0" applyFont="1" applyFill="1" applyBorder="1" applyAlignment="1">
      <alignment horizontal="left" vertical="center" shrinkToFit="1"/>
    </xf>
    <xf numFmtId="0" fontId="0" fillId="0" borderId="38" xfId="0" applyFill="1" applyBorder="1" applyAlignment="1">
      <alignment horizontal="distributed"/>
    </xf>
    <xf numFmtId="38" fontId="0" fillId="0" borderId="52" xfId="49" applyFill="1" applyBorder="1" applyAlignment="1">
      <alignment vertical="center"/>
    </xf>
    <xf numFmtId="0" fontId="0" fillId="0" borderId="20" xfId="0" applyFill="1" applyBorder="1" applyAlignment="1">
      <alignment horizontal="center"/>
    </xf>
    <xf numFmtId="0" fontId="0" fillId="0" borderId="52" xfId="0" applyFont="1" applyFill="1" applyBorder="1" applyAlignment="1">
      <alignment horizontal="left" vertical="center" shrinkToFit="1"/>
    </xf>
    <xf numFmtId="0" fontId="0" fillId="0" borderId="31" xfId="0" applyFill="1" applyBorder="1" applyAlignment="1">
      <alignment horizontal="center" vertical="center"/>
    </xf>
    <xf numFmtId="38" fontId="0" fillId="0" borderId="37" xfId="49" applyFill="1" applyBorder="1" applyAlignment="1">
      <alignment vertical="center"/>
    </xf>
    <xf numFmtId="38" fontId="0" fillId="0" borderId="31" xfId="49" applyFill="1" applyBorder="1" applyAlignment="1">
      <alignment vertical="center"/>
    </xf>
    <xf numFmtId="179" fontId="0" fillId="0" borderId="54" xfId="49" applyNumberFormat="1" applyFont="1" applyFill="1" applyBorder="1" applyAlignment="1">
      <alignment vertical="center" shrinkToFit="1"/>
    </xf>
    <xf numFmtId="38" fontId="0" fillId="0" borderId="49" xfId="49" applyFill="1" applyBorder="1" applyAlignment="1">
      <alignment vertical="center"/>
    </xf>
    <xf numFmtId="0" fontId="0" fillId="0" borderId="34" xfId="0" applyFill="1" applyBorder="1" applyAlignment="1">
      <alignment horizontal="center"/>
    </xf>
    <xf numFmtId="38" fontId="0" fillId="0" borderId="14" xfId="49" applyFill="1" applyBorder="1" applyAlignment="1">
      <alignment vertical="center"/>
    </xf>
    <xf numFmtId="0" fontId="0" fillId="0" borderId="36" xfId="0" applyFill="1" applyBorder="1" applyAlignment="1">
      <alignment horizontal="center"/>
    </xf>
    <xf numFmtId="38" fontId="0" fillId="0" borderId="51" xfId="49" applyFill="1" applyBorder="1" applyAlignment="1">
      <alignment vertical="center"/>
    </xf>
    <xf numFmtId="38" fontId="0" fillId="0" borderId="38" xfId="49" applyFill="1" applyBorder="1" applyAlignment="1">
      <alignment vertical="center"/>
    </xf>
    <xf numFmtId="0" fontId="0" fillId="0" borderId="21" xfId="0" applyFill="1" applyBorder="1" applyAlignment="1">
      <alignment horizontal="center"/>
    </xf>
    <xf numFmtId="0" fontId="0" fillId="37" borderId="52" xfId="0" applyFont="1" applyFill="1" applyBorder="1" applyAlignment="1">
      <alignment horizontal="left" vertical="center" shrinkToFit="1"/>
    </xf>
    <xf numFmtId="179" fontId="0" fillId="37" borderId="54" xfId="49" applyNumberFormat="1" applyFont="1" applyFill="1" applyBorder="1" applyAlignment="1">
      <alignment vertical="center" shrinkToFit="1"/>
    </xf>
    <xf numFmtId="38" fontId="0" fillId="37" borderId="51" xfId="49" applyFill="1" applyBorder="1" applyAlignment="1">
      <alignment vertical="center"/>
    </xf>
    <xf numFmtId="38" fontId="0" fillId="37" borderId="52" xfId="49" applyFill="1" applyBorder="1" applyAlignment="1">
      <alignment vertical="center"/>
    </xf>
    <xf numFmtId="38" fontId="0" fillId="37" borderId="14" xfId="49" applyFill="1" applyBorder="1" applyAlignment="1">
      <alignment vertical="center"/>
    </xf>
    <xf numFmtId="38" fontId="0" fillId="37" borderId="41" xfId="49" applyFill="1" applyBorder="1" applyAlignment="1">
      <alignment vertical="center"/>
    </xf>
    <xf numFmtId="0" fontId="0" fillId="0" borderId="53" xfId="0" applyFont="1" applyFill="1" applyBorder="1" applyAlignment="1">
      <alignment horizontal="left" vertical="center" shrinkToFit="1"/>
    </xf>
    <xf numFmtId="38" fontId="3" fillId="0" borderId="52" xfId="49" applyFont="1" applyFill="1" applyBorder="1" applyAlignment="1">
      <alignment horizontal="center" vertical="center" wrapText="1"/>
    </xf>
    <xf numFmtId="38" fontId="0" fillId="0" borderId="52" xfId="49" applyFont="1" applyFill="1" applyBorder="1" applyAlignment="1">
      <alignment horizontal="center" vertical="center"/>
    </xf>
    <xf numFmtId="38" fontId="0" fillId="0" borderId="10" xfId="49" applyFont="1" applyFill="1" applyBorder="1" applyAlignment="1">
      <alignment horizontal="center" vertical="center"/>
    </xf>
    <xf numFmtId="0" fontId="0" fillId="0" borderId="53" xfId="0" applyFill="1" applyBorder="1" applyAlignment="1">
      <alignment horizontal="left" vertical="center" shrinkToFit="1"/>
    </xf>
    <xf numFmtId="56" fontId="11" fillId="35" borderId="0" xfId="0" applyNumberFormat="1" applyFont="1" applyFill="1" applyBorder="1" applyAlignment="1">
      <alignment horizontal="left"/>
    </xf>
    <xf numFmtId="0" fontId="0" fillId="35" borderId="0" xfId="0" applyFill="1" applyBorder="1" applyAlignment="1">
      <alignment horizontal="distributed"/>
    </xf>
    <xf numFmtId="0" fontId="15" fillId="35" borderId="53" xfId="0" applyFont="1" applyFill="1" applyBorder="1" applyAlignment="1">
      <alignment horizontal="left" vertical="center" indent="1" shrinkToFit="1"/>
    </xf>
    <xf numFmtId="0" fontId="15" fillId="35" borderId="51" xfId="0" applyFont="1" applyFill="1" applyBorder="1" applyAlignment="1">
      <alignment horizontal="center" vertical="center"/>
    </xf>
    <xf numFmtId="0" fontId="15" fillId="35" borderId="10" xfId="0" applyFont="1" applyFill="1" applyBorder="1" applyAlignment="1">
      <alignment horizontal="center" vertical="center"/>
    </xf>
    <xf numFmtId="0" fontId="15" fillId="35" borderId="52" xfId="0" applyFont="1" applyFill="1" applyBorder="1" applyAlignment="1">
      <alignment horizontal="center" vertical="center"/>
    </xf>
    <xf numFmtId="10" fontId="15" fillId="35" borderId="51" xfId="0" applyNumberFormat="1" applyFont="1" applyFill="1" applyBorder="1" applyAlignment="1">
      <alignment horizontal="center" vertical="center" wrapText="1"/>
    </xf>
    <xf numFmtId="10" fontId="15" fillId="35" borderId="10" xfId="0" applyNumberFormat="1" applyFont="1" applyFill="1" applyBorder="1" applyAlignment="1">
      <alignment horizontal="center" vertical="center" wrapText="1"/>
    </xf>
    <xf numFmtId="9" fontId="15" fillId="35" borderId="10" xfId="0" applyNumberFormat="1" applyFont="1" applyFill="1" applyBorder="1" applyAlignment="1">
      <alignment horizontal="center" vertical="center" wrapText="1"/>
    </xf>
    <xf numFmtId="9" fontId="15" fillId="35" borderId="52" xfId="0" applyNumberFormat="1" applyFont="1" applyFill="1" applyBorder="1" applyAlignment="1">
      <alignment horizontal="center" vertical="center" wrapText="1"/>
    </xf>
    <xf numFmtId="38" fontId="15" fillId="35" borderId="51" xfId="49" applyFont="1" applyFill="1" applyBorder="1" applyAlignment="1">
      <alignment horizontal="center" vertical="center"/>
    </xf>
    <xf numFmtId="38" fontId="15" fillId="35" borderId="10" xfId="49" applyFont="1" applyFill="1" applyBorder="1" applyAlignment="1">
      <alignment horizontal="center" vertical="center"/>
    </xf>
    <xf numFmtId="38" fontId="15" fillId="35" borderId="52" xfId="49" applyFont="1" applyFill="1" applyBorder="1" applyAlignment="1">
      <alignment horizontal="center" vertical="center"/>
    </xf>
    <xf numFmtId="0" fontId="15" fillId="35" borderId="57" xfId="0" applyFont="1" applyFill="1" applyBorder="1" applyAlignment="1">
      <alignment horizontal="center" vertical="center"/>
    </xf>
    <xf numFmtId="0" fontId="0" fillId="35" borderId="13" xfId="0" applyFont="1" applyFill="1" applyBorder="1" applyAlignment="1">
      <alignment horizontal="left" vertical="center" indent="1" shrinkToFit="1"/>
    </xf>
    <xf numFmtId="38" fontId="0" fillId="35" borderId="10" xfId="49" applyFill="1" applyBorder="1" applyAlignment="1">
      <alignment horizontal="right" vertical="center"/>
    </xf>
    <xf numFmtId="179" fontId="0" fillId="35" borderId="42" xfId="49" applyNumberFormat="1" applyFill="1" applyBorder="1" applyAlignment="1">
      <alignment horizontal="right" vertical="center" shrinkToFit="1"/>
    </xf>
    <xf numFmtId="38" fontId="0" fillId="35" borderId="52" xfId="49" applyFill="1" applyBorder="1" applyAlignment="1">
      <alignment horizontal="right" vertical="center"/>
    </xf>
    <xf numFmtId="0" fontId="3" fillId="35" borderId="0" xfId="0" applyFont="1" applyFill="1" applyAlignment="1">
      <alignment horizontal="left" vertical="center"/>
    </xf>
    <xf numFmtId="179" fontId="0" fillId="35" borderId="10" xfId="49" applyNumberFormat="1" applyFill="1" applyBorder="1" applyAlignment="1">
      <alignment horizontal="right" vertical="center" shrinkToFit="1"/>
    </xf>
    <xf numFmtId="179" fontId="11" fillId="0" borderId="53" xfId="49" applyNumberFormat="1" applyFont="1" applyFill="1" applyBorder="1" applyAlignment="1">
      <alignment vertical="center" shrinkToFit="1"/>
    </xf>
    <xf numFmtId="38" fontId="0" fillId="0" borderId="52" xfId="49" applyFill="1" applyBorder="1" applyAlignment="1">
      <alignment horizontal="center" vertical="center"/>
    </xf>
    <xf numFmtId="38" fontId="0" fillId="0" borderId="51" xfId="49" applyFont="1" applyFill="1" applyBorder="1" applyAlignment="1">
      <alignment horizontal="right" vertical="center"/>
    </xf>
    <xf numFmtId="38" fontId="0" fillId="0" borderId="14" xfId="49" applyFill="1" applyBorder="1" applyAlignment="1">
      <alignment horizontal="right" vertical="center"/>
    </xf>
    <xf numFmtId="38" fontId="0" fillId="0" borderId="41" xfId="49" applyFill="1" applyBorder="1" applyAlignment="1">
      <alignment horizontal="right" vertical="center"/>
    </xf>
    <xf numFmtId="38" fontId="0" fillId="0" borderId="51" xfId="49" applyFill="1" applyBorder="1" applyAlignment="1">
      <alignment horizontal="right" vertical="center"/>
    </xf>
    <xf numFmtId="38" fontId="0" fillId="0" borderId="15" xfId="49" applyFill="1" applyBorder="1" applyAlignment="1">
      <alignment horizontal="right" vertical="center"/>
    </xf>
    <xf numFmtId="179" fontId="0" fillId="0" borderId="71" xfId="49" applyNumberFormat="1" applyFill="1" applyBorder="1" applyAlignment="1">
      <alignment horizontal="right" vertical="center" shrinkToFit="1"/>
    </xf>
    <xf numFmtId="38" fontId="0" fillId="0" borderId="11" xfId="49" applyFont="1" applyFill="1" applyBorder="1" applyAlignment="1">
      <alignment horizontal="center" vertical="center"/>
    </xf>
    <xf numFmtId="0" fontId="0" fillId="0" borderId="68" xfId="0" applyFont="1" applyFill="1" applyBorder="1" applyAlignment="1">
      <alignment horizontal="left" vertical="center" shrinkToFit="1"/>
    </xf>
    <xf numFmtId="179" fontId="11" fillId="0" borderId="17" xfId="49" applyNumberFormat="1" applyFont="1" applyFill="1" applyBorder="1" applyAlignment="1">
      <alignment vertical="center" shrinkToFit="1"/>
    </xf>
    <xf numFmtId="179" fontId="0" fillId="0" borderId="72" xfId="49" applyNumberFormat="1" applyFont="1" applyFill="1" applyBorder="1" applyAlignment="1">
      <alignment vertical="center"/>
    </xf>
    <xf numFmtId="179" fontId="0" fillId="0" borderId="32" xfId="49" applyNumberFormat="1" applyFont="1" applyFill="1" applyBorder="1" applyAlignment="1">
      <alignment vertical="center"/>
    </xf>
    <xf numFmtId="179" fontId="0" fillId="0" borderId="33" xfId="49" applyNumberFormat="1" applyFont="1" applyFill="1" applyBorder="1" applyAlignment="1">
      <alignment vertical="center"/>
    </xf>
    <xf numFmtId="179" fontId="0" fillId="0" borderId="55" xfId="49" applyNumberFormat="1" applyFont="1" applyFill="1" applyBorder="1" applyAlignment="1">
      <alignment horizontal="center" vertical="center" shrinkToFit="1"/>
    </xf>
    <xf numFmtId="38" fontId="0" fillId="0" borderId="73" xfId="49" applyFont="1" applyFill="1" applyBorder="1" applyAlignment="1">
      <alignment horizontal="right" vertical="center" shrinkToFit="1"/>
    </xf>
    <xf numFmtId="0" fontId="0" fillId="0" borderId="11" xfId="0" applyFont="1" applyFill="1" applyBorder="1" applyAlignment="1">
      <alignment horizontal="left" vertical="center" shrinkToFit="1"/>
    </xf>
    <xf numFmtId="179" fontId="0" fillId="0" borderId="73" xfId="49" applyNumberFormat="1" applyFont="1" applyFill="1" applyBorder="1" applyAlignment="1">
      <alignment vertical="center" shrinkToFit="1"/>
    </xf>
    <xf numFmtId="38" fontId="0" fillId="0" borderId="52" xfId="49" applyFont="1" applyFill="1" applyBorder="1" applyAlignment="1">
      <alignment horizontal="center" vertical="center" wrapText="1"/>
    </xf>
    <xf numFmtId="179" fontId="10" fillId="0" borderId="14" xfId="49" applyNumberFormat="1" applyFont="1" applyFill="1" applyBorder="1" applyAlignment="1">
      <alignment vertical="center" wrapText="1" shrinkToFit="1"/>
    </xf>
    <xf numFmtId="0" fontId="11" fillId="0" borderId="0" xfId="0" applyFont="1" applyFill="1" applyAlignment="1">
      <alignment horizontal="left" vertical="center" wrapText="1"/>
    </xf>
    <xf numFmtId="179" fontId="3" fillId="0" borderId="10" xfId="49" applyNumberFormat="1" applyFont="1" applyFill="1" applyBorder="1" applyAlignment="1">
      <alignment horizontal="center" vertical="center"/>
    </xf>
    <xf numFmtId="0" fontId="0" fillId="0" borderId="66" xfId="0" applyFill="1" applyBorder="1" applyAlignment="1">
      <alignment/>
    </xf>
    <xf numFmtId="179" fontId="11" fillId="0" borderId="53" xfId="49" applyNumberFormat="1" applyFont="1" applyFill="1" applyBorder="1" applyAlignment="1">
      <alignment vertical="center" wrapText="1" shrinkToFit="1"/>
    </xf>
    <xf numFmtId="38" fontId="0" fillId="0" borderId="41" xfId="49" applyFill="1" applyBorder="1" applyAlignment="1">
      <alignment horizontal="center" vertical="center"/>
    </xf>
    <xf numFmtId="38" fontId="0" fillId="0" borderId="51" xfId="49" applyFill="1" applyBorder="1" applyAlignment="1">
      <alignment horizontal="center" vertical="center"/>
    </xf>
    <xf numFmtId="38" fontId="0" fillId="0" borderId="14" xfId="49" applyFill="1" applyBorder="1" applyAlignment="1">
      <alignment horizontal="center" vertical="center"/>
    </xf>
    <xf numFmtId="38" fontId="0" fillId="0" borderId="52" xfId="49" applyFont="1" applyFill="1" applyBorder="1" applyAlignment="1">
      <alignment vertical="center"/>
    </xf>
    <xf numFmtId="38" fontId="0" fillId="0" borderId="41" xfId="49" applyFont="1" applyFill="1" applyBorder="1" applyAlignment="1">
      <alignment vertical="center"/>
    </xf>
    <xf numFmtId="179" fontId="10" fillId="0" borderId="53" xfId="49" applyNumberFormat="1" applyFont="1" applyFill="1" applyBorder="1" applyAlignment="1">
      <alignment vertical="center" shrinkToFit="1"/>
    </xf>
    <xf numFmtId="38" fontId="0" fillId="35" borderId="13" xfId="49" applyFont="1" applyFill="1" applyBorder="1" applyAlignment="1">
      <alignment horizontal="center" vertical="center"/>
    </xf>
    <xf numFmtId="38" fontId="0" fillId="35" borderId="57" xfId="49" applyFont="1" applyFill="1" applyBorder="1" applyAlignment="1">
      <alignment horizontal="center" vertical="center"/>
    </xf>
    <xf numFmtId="56" fontId="11" fillId="35" borderId="0" xfId="0" applyNumberFormat="1" applyFont="1" applyFill="1" applyAlignment="1">
      <alignment horizontal="left"/>
    </xf>
    <xf numFmtId="56" fontId="11" fillId="35" borderId="0" xfId="0" applyNumberFormat="1" applyFont="1" applyFill="1" applyAlignment="1">
      <alignment horizontal="left" vertical="center"/>
    </xf>
    <xf numFmtId="9" fontId="0" fillId="35" borderId="52" xfId="42" applyFont="1" applyFill="1" applyBorder="1" applyAlignment="1">
      <alignment horizontal="right" vertical="distributed"/>
    </xf>
    <xf numFmtId="38" fontId="0" fillId="35" borderId="12" xfId="49" applyFill="1" applyBorder="1" applyAlignment="1">
      <alignment horizontal="right" vertical="center"/>
    </xf>
    <xf numFmtId="38" fontId="0" fillId="35" borderId="41" xfId="49" applyFont="1" applyFill="1" applyBorder="1" applyAlignment="1">
      <alignment horizontal="right" vertical="center"/>
    </xf>
    <xf numFmtId="38" fontId="0" fillId="35" borderId="52" xfId="49" applyFont="1" applyFill="1" applyBorder="1" applyAlignment="1">
      <alignment horizontal="center" vertical="center"/>
    </xf>
    <xf numFmtId="0" fontId="0" fillId="35" borderId="53" xfId="0" applyFont="1" applyFill="1" applyBorder="1" applyAlignment="1">
      <alignment horizontal="left" vertical="center" shrinkToFit="1"/>
    </xf>
    <xf numFmtId="179" fontId="11" fillId="35" borderId="53" xfId="49" applyNumberFormat="1" applyFont="1" applyFill="1" applyBorder="1" applyAlignment="1">
      <alignment vertical="center" shrinkToFit="1"/>
    </xf>
    <xf numFmtId="179" fontId="0" fillId="35" borderId="14" xfId="49" applyNumberFormat="1" applyFont="1" applyFill="1" applyBorder="1" applyAlignment="1">
      <alignment horizontal="center" vertical="center"/>
    </xf>
    <xf numFmtId="179" fontId="0" fillId="35" borderId="10" xfId="49" applyNumberFormat="1" applyFont="1" applyFill="1" applyBorder="1" applyAlignment="1">
      <alignment horizontal="center" vertical="center"/>
    </xf>
    <xf numFmtId="180" fontId="0" fillId="35" borderId="50" xfId="49" applyNumberFormat="1" applyFont="1" applyFill="1" applyBorder="1" applyAlignment="1">
      <alignment horizontal="center" vertical="center"/>
    </xf>
    <xf numFmtId="176" fontId="0" fillId="35" borderId="50" xfId="42" applyNumberFormat="1" applyFont="1" applyFill="1" applyBorder="1" applyAlignment="1">
      <alignment horizontal="center" vertical="center"/>
    </xf>
    <xf numFmtId="179" fontId="0" fillId="35" borderId="51" xfId="49" applyNumberFormat="1" applyFont="1" applyFill="1" applyBorder="1" applyAlignment="1">
      <alignment horizontal="center" vertical="center" shrinkToFit="1"/>
    </xf>
    <xf numFmtId="38" fontId="0" fillId="35" borderId="54" xfId="49" applyFont="1" applyFill="1" applyBorder="1" applyAlignment="1">
      <alignment horizontal="right" vertical="center" shrinkToFit="1"/>
    </xf>
    <xf numFmtId="38" fontId="0" fillId="35" borderId="11" xfId="49" applyFont="1" applyFill="1" applyBorder="1" applyAlignment="1">
      <alignment vertical="center" shrinkToFit="1"/>
    </xf>
    <xf numFmtId="38" fontId="0" fillId="35" borderId="51" xfId="49" applyFill="1" applyBorder="1" applyAlignment="1">
      <alignment vertical="center"/>
    </xf>
    <xf numFmtId="0" fontId="0" fillId="35" borderId="52" xfId="0" applyFont="1" applyFill="1" applyBorder="1" applyAlignment="1">
      <alignment horizontal="left" vertical="center" shrinkToFit="1"/>
    </xf>
    <xf numFmtId="179" fontId="0" fillId="35" borderId="54" xfId="49" applyNumberFormat="1" applyFont="1" applyFill="1" applyBorder="1" applyAlignment="1">
      <alignment vertical="center" shrinkToFit="1"/>
    </xf>
    <xf numFmtId="38" fontId="0" fillId="35" borderId="52" xfId="49" applyFill="1" applyBorder="1" applyAlignment="1">
      <alignment vertical="center"/>
    </xf>
    <xf numFmtId="38" fontId="0" fillId="35" borderId="14" xfId="49" applyFill="1" applyBorder="1" applyAlignment="1">
      <alignment vertical="center"/>
    </xf>
    <xf numFmtId="38" fontId="0" fillId="35" borderId="41" xfId="49" applyFill="1" applyBorder="1" applyAlignment="1">
      <alignment vertical="center"/>
    </xf>
    <xf numFmtId="0" fontId="11" fillId="35" borderId="0" xfId="0" applyFont="1" applyFill="1" applyAlignment="1">
      <alignment horizontal="distributed" vertical="center"/>
    </xf>
    <xf numFmtId="38" fontId="0" fillId="0" borderId="51" xfId="49" applyNumberFormat="1" applyFont="1" applyFill="1" applyBorder="1" applyAlignment="1">
      <alignment horizontal="right" vertical="center"/>
    </xf>
    <xf numFmtId="0" fontId="11" fillId="0" borderId="36" xfId="0" applyFont="1" applyBorder="1" applyAlignment="1">
      <alignment horizontal="center" vertical="center"/>
    </xf>
    <xf numFmtId="0" fontId="11" fillId="0" borderId="35" xfId="0" applyFont="1" applyBorder="1" applyAlignment="1">
      <alignment horizontal="center" vertical="center"/>
    </xf>
    <xf numFmtId="0" fontId="1" fillId="0" borderId="66" xfId="0" applyFont="1" applyBorder="1" applyAlignment="1">
      <alignment horizontal="right" vertical="center" wrapText="1"/>
    </xf>
    <xf numFmtId="0" fontId="0" fillId="0" borderId="38" xfId="0" applyBorder="1" applyAlignment="1">
      <alignment vertical="center"/>
    </xf>
    <xf numFmtId="0" fontId="0" fillId="0" borderId="31" xfId="0" applyBorder="1" applyAlignment="1">
      <alignment vertical="center"/>
    </xf>
    <xf numFmtId="0" fontId="1" fillId="0" borderId="51" xfId="0" applyFont="1" applyFill="1" applyBorder="1" applyAlignment="1">
      <alignment horizontal="right" vertical="center" wrapText="1"/>
    </xf>
    <xf numFmtId="38" fontId="0" fillId="0" borderId="10" xfId="49" applyNumberFormat="1" applyFill="1" applyBorder="1" applyAlignment="1">
      <alignment vertical="center"/>
    </xf>
    <xf numFmtId="38" fontId="0" fillId="0" borderId="52" xfId="49" applyNumberFormat="1" applyFill="1" applyBorder="1" applyAlignment="1">
      <alignment vertical="center"/>
    </xf>
    <xf numFmtId="38" fontId="0" fillId="0" borderId="70" xfId="49" applyNumberFormat="1" applyFill="1" applyBorder="1" applyAlignment="1">
      <alignment vertical="center"/>
    </xf>
    <xf numFmtId="38" fontId="0" fillId="0" borderId="31" xfId="49" applyNumberFormat="1" applyFill="1" applyBorder="1" applyAlignment="1">
      <alignment vertical="center"/>
    </xf>
    <xf numFmtId="0" fontId="0" fillId="0" borderId="70" xfId="0" applyFont="1" applyFill="1" applyBorder="1" applyAlignment="1">
      <alignment vertical="center" shrinkToFit="1"/>
    </xf>
    <xf numFmtId="179" fontId="0" fillId="0" borderId="42" xfId="49" applyNumberFormat="1" applyFont="1" applyFill="1" applyBorder="1" applyAlignment="1">
      <alignment horizontal="right" vertical="center" shrinkToFit="1"/>
    </xf>
    <xf numFmtId="3" fontId="0" fillId="0" borderId="64" xfId="0" applyNumberFormat="1" applyFill="1" applyBorder="1" applyAlignment="1">
      <alignment horizontal="distributed"/>
    </xf>
    <xf numFmtId="176" fontId="0" fillId="0" borderId="74" xfId="42" applyNumberFormat="1" applyFont="1" applyFill="1" applyBorder="1" applyAlignment="1">
      <alignment horizontal="right" vertical="center" shrinkToFit="1"/>
    </xf>
    <xf numFmtId="179" fontId="0" fillId="0" borderId="35" xfId="49" applyNumberFormat="1" applyFont="1" applyFill="1" applyBorder="1" applyAlignment="1">
      <alignment vertical="center"/>
    </xf>
    <xf numFmtId="3" fontId="0" fillId="0" borderId="64" xfId="0" applyNumberFormat="1" applyFill="1" applyBorder="1" applyAlignment="1">
      <alignment horizontal="right"/>
    </xf>
    <xf numFmtId="176" fontId="0" fillId="0" borderId="75" xfId="42" applyNumberFormat="1" applyFont="1" applyFill="1" applyBorder="1" applyAlignment="1">
      <alignment horizontal="right" vertical="center" shrinkToFit="1"/>
    </xf>
    <xf numFmtId="176" fontId="0" fillId="0" borderId="61" xfId="42" applyNumberFormat="1" applyFont="1" applyFill="1" applyBorder="1" applyAlignment="1">
      <alignment horizontal="center" vertical="center" shrinkToFit="1"/>
    </xf>
    <xf numFmtId="179" fontId="0" fillId="0" borderId="61" xfId="49" applyNumberFormat="1" applyFont="1" applyFill="1" applyBorder="1" applyAlignment="1">
      <alignment horizontal="right" vertical="center" shrinkToFit="1"/>
    </xf>
    <xf numFmtId="176" fontId="0" fillId="0" borderId="64" xfId="42" applyNumberFormat="1" applyFont="1" applyFill="1" applyBorder="1" applyAlignment="1">
      <alignment horizontal="center" vertical="center" shrinkToFit="1"/>
    </xf>
    <xf numFmtId="179" fontId="0" fillId="0" borderId="64" xfId="49" applyNumberFormat="1" applyFont="1" applyFill="1" applyBorder="1" applyAlignment="1">
      <alignment horizontal="right" vertical="center" shrinkToFit="1"/>
    </xf>
    <xf numFmtId="0" fontId="0" fillId="0" borderId="70" xfId="0" applyFont="1" applyFill="1" applyBorder="1" applyAlignment="1">
      <alignment horizontal="left" vertical="center" indent="1" shrinkToFit="1"/>
    </xf>
    <xf numFmtId="38" fontId="0" fillId="0" borderId="42" xfId="49" applyFont="1" applyFill="1" applyBorder="1" applyAlignment="1">
      <alignment horizontal="center" vertical="center"/>
    </xf>
    <xf numFmtId="38" fontId="0" fillId="0" borderId="64" xfId="49" applyFont="1" applyFill="1" applyBorder="1" applyAlignment="1">
      <alignment horizontal="center" vertical="center"/>
    </xf>
    <xf numFmtId="38" fontId="0" fillId="0" borderId="70" xfId="49" applyFont="1" applyFill="1" applyBorder="1" applyAlignment="1">
      <alignment horizontal="center" vertical="center"/>
    </xf>
    <xf numFmtId="38" fontId="0" fillId="0" borderId="76" xfId="49" applyFont="1" applyFill="1" applyBorder="1" applyAlignment="1">
      <alignment horizontal="center" vertical="center"/>
    </xf>
    <xf numFmtId="38" fontId="0" fillId="0" borderId="61" xfId="49" applyFont="1" applyFill="1" applyBorder="1" applyAlignment="1">
      <alignment horizontal="center" vertical="center"/>
    </xf>
    <xf numFmtId="38" fontId="0" fillId="0" borderId="77" xfId="49" applyFont="1" applyFill="1" applyBorder="1" applyAlignment="1">
      <alignment horizontal="center" vertical="center"/>
    </xf>
    <xf numFmtId="0" fontId="0" fillId="0" borderId="64" xfId="0" applyFill="1" applyBorder="1" applyAlignment="1">
      <alignment horizontal="center" vertical="center"/>
    </xf>
    <xf numFmtId="0" fontId="10" fillId="0" borderId="64" xfId="0" applyFont="1" applyFill="1" applyBorder="1" applyAlignment="1">
      <alignment horizontal="center" vertical="center" shrinkToFit="1"/>
    </xf>
    <xf numFmtId="0" fontId="11" fillId="0" borderId="63" xfId="0" applyFont="1" applyFill="1" applyBorder="1" applyAlignment="1">
      <alignment horizontal="center" vertical="center"/>
    </xf>
    <xf numFmtId="0" fontId="15" fillId="0" borderId="61" xfId="0" applyFont="1" applyFill="1" applyBorder="1" applyAlignment="1">
      <alignment horizontal="center" vertical="center"/>
    </xf>
    <xf numFmtId="0" fontId="0" fillId="0" borderId="63" xfId="0" applyFont="1" applyFill="1" applyBorder="1" applyAlignment="1">
      <alignment horizontal="left" vertical="center" indent="1" shrinkToFit="1"/>
    </xf>
    <xf numFmtId="38" fontId="0" fillId="0" borderId="42" xfId="49" applyFont="1" applyFill="1" applyBorder="1" applyAlignment="1">
      <alignment horizontal="right" vertical="distributed"/>
    </xf>
    <xf numFmtId="9" fontId="0" fillId="0" borderId="76" xfId="42" applyFont="1" applyFill="1" applyBorder="1" applyAlignment="1">
      <alignment horizontal="right" vertical="distributed"/>
    </xf>
    <xf numFmtId="38" fontId="0" fillId="0" borderId="66" xfId="49" applyFont="1" applyFill="1" applyBorder="1" applyAlignment="1">
      <alignment horizontal="right" vertical="distributed"/>
    </xf>
    <xf numFmtId="9" fontId="0" fillId="0" borderId="70" xfId="42" applyFont="1" applyFill="1" applyBorder="1" applyAlignment="1">
      <alignment horizontal="right" vertical="distributed"/>
    </xf>
    <xf numFmtId="38" fontId="0" fillId="0" borderId="66" xfId="49" applyFont="1" applyFill="1" applyBorder="1" applyAlignment="1">
      <alignment vertical="center"/>
    </xf>
    <xf numFmtId="0" fontId="15" fillId="0" borderId="77" xfId="0" applyFont="1" applyFill="1" applyBorder="1" applyAlignment="1">
      <alignment horizontal="center" vertical="center"/>
    </xf>
    <xf numFmtId="38" fontId="0" fillId="0" borderId="78" xfId="49" applyFill="1" applyBorder="1" applyAlignment="1">
      <alignment horizontal="right" vertical="center"/>
    </xf>
    <xf numFmtId="38" fontId="0" fillId="0" borderId="64" xfId="49" applyFill="1" applyBorder="1" applyAlignment="1">
      <alignment horizontal="right" vertical="center"/>
    </xf>
    <xf numFmtId="38" fontId="0" fillId="0" borderId="70" xfId="49" applyFill="1" applyBorder="1" applyAlignment="1">
      <alignment horizontal="right" vertical="center"/>
    </xf>
    <xf numFmtId="38" fontId="3" fillId="0" borderId="78" xfId="49" applyFont="1" applyFill="1" applyBorder="1" applyAlignment="1">
      <alignment horizontal="center" vertical="center"/>
    </xf>
    <xf numFmtId="38" fontId="0" fillId="0" borderId="76" xfId="49" applyFont="1" applyFill="1" applyBorder="1" applyAlignment="1">
      <alignment horizontal="right" vertical="center"/>
    </xf>
    <xf numFmtId="38" fontId="0" fillId="0" borderId="78" xfId="49" applyFont="1" applyFill="1" applyBorder="1" applyAlignment="1">
      <alignment horizontal="center" vertical="center"/>
    </xf>
    <xf numFmtId="0" fontId="0" fillId="0" borderId="70" xfId="0" applyFont="1" applyFill="1" applyBorder="1" applyAlignment="1">
      <alignment horizontal="left" vertical="center" shrinkToFit="1"/>
    </xf>
    <xf numFmtId="179" fontId="0" fillId="0" borderId="67" xfId="49" applyNumberFormat="1" applyFont="1" applyFill="1" applyBorder="1" applyAlignment="1">
      <alignment vertical="center" shrinkToFit="1"/>
    </xf>
    <xf numFmtId="38" fontId="0" fillId="0" borderId="66" xfId="49" applyFill="1" applyBorder="1" applyAlignment="1">
      <alignment vertical="center"/>
    </xf>
    <xf numFmtId="38" fontId="0" fillId="0" borderId="70" xfId="49" applyFill="1" applyBorder="1" applyAlignment="1">
      <alignment vertical="center"/>
    </xf>
    <xf numFmtId="38" fontId="0" fillId="0" borderId="42" xfId="49" applyFill="1" applyBorder="1" applyAlignment="1">
      <alignment vertical="center"/>
    </xf>
    <xf numFmtId="38" fontId="0" fillId="0" borderId="76" xfId="49" applyFill="1" applyBorder="1" applyAlignment="1">
      <alignment vertical="center"/>
    </xf>
    <xf numFmtId="38" fontId="0" fillId="0" borderId="36" xfId="49" applyFill="1" applyBorder="1" applyAlignment="1">
      <alignment vertical="center"/>
    </xf>
    <xf numFmtId="38" fontId="0" fillId="0" borderId="20" xfId="49" applyFill="1" applyBorder="1" applyAlignment="1">
      <alignment vertical="center"/>
    </xf>
    <xf numFmtId="38" fontId="0" fillId="0" borderId="14" xfId="49" applyFont="1" applyFill="1" applyBorder="1" applyAlignment="1">
      <alignment horizontal="right" vertical="center"/>
    </xf>
    <xf numFmtId="38" fontId="0" fillId="0" borderId="38" xfId="0" applyNumberFormat="1" applyBorder="1" applyAlignment="1">
      <alignment vertical="center"/>
    </xf>
    <xf numFmtId="38" fontId="0" fillId="0" borderId="22" xfId="0" applyNumberFormat="1" applyBorder="1" applyAlignment="1">
      <alignment vertical="center"/>
    </xf>
    <xf numFmtId="38" fontId="0" fillId="0" borderId="37" xfId="49" applyNumberFormat="1" applyFill="1" applyBorder="1" applyAlignment="1">
      <alignment vertical="center"/>
    </xf>
    <xf numFmtId="38" fontId="0" fillId="0" borderId="51" xfId="49" applyNumberFormat="1" applyFont="1" applyFill="1" applyBorder="1" applyAlignment="1">
      <alignment horizontal="right"/>
    </xf>
    <xf numFmtId="38" fontId="11" fillId="0" borderId="55" xfId="49" applyFont="1" applyFill="1" applyBorder="1" applyAlignment="1">
      <alignment horizontal="center" vertical="center"/>
    </xf>
    <xf numFmtId="38" fontId="11" fillId="0" borderId="11" xfId="49" applyFont="1" applyFill="1" applyBorder="1" applyAlignment="1">
      <alignment horizontal="center" vertical="center"/>
    </xf>
    <xf numFmtId="38" fontId="11" fillId="0" borderId="17" xfId="49" applyFont="1" applyFill="1" applyBorder="1" applyAlignment="1">
      <alignment horizontal="center" vertical="center"/>
    </xf>
    <xf numFmtId="38" fontId="11" fillId="0" borderId="12" xfId="49" applyFont="1" applyFill="1" applyBorder="1" applyAlignment="1">
      <alignment horizontal="center" vertical="center"/>
    </xf>
    <xf numFmtId="0" fontId="0" fillId="0" borderId="51" xfId="0" applyBorder="1" applyAlignment="1">
      <alignment vertical="center"/>
    </xf>
    <xf numFmtId="38" fontId="1" fillId="0" borderId="52" xfId="49" applyFont="1" applyBorder="1" applyAlignment="1">
      <alignment vertical="center"/>
    </xf>
    <xf numFmtId="0" fontId="0" fillId="0" borderId="55" xfId="0" applyBorder="1" applyAlignment="1">
      <alignment vertical="center"/>
    </xf>
    <xf numFmtId="38" fontId="1" fillId="0" borderId="11" xfId="49" applyFont="1" applyBorder="1" applyAlignment="1">
      <alignment vertical="center"/>
    </xf>
    <xf numFmtId="0" fontId="1" fillId="0" borderId="36" xfId="0" applyFont="1" applyBorder="1" applyAlignment="1">
      <alignment horizontal="center" vertical="center"/>
    </xf>
    <xf numFmtId="0" fontId="1" fillId="0" borderId="20" xfId="0" applyFont="1" applyBorder="1" applyAlignment="1">
      <alignment horizontal="center" vertical="center"/>
    </xf>
    <xf numFmtId="0" fontId="1" fillId="0" borderId="34" xfId="0" applyFont="1" applyBorder="1" applyAlignment="1">
      <alignment horizontal="center" vertical="center"/>
    </xf>
    <xf numFmtId="38" fontId="45" fillId="0" borderId="17" xfId="49" applyFont="1" applyBorder="1" applyAlignment="1">
      <alignment vertical="center"/>
    </xf>
    <xf numFmtId="38" fontId="45" fillId="0" borderId="14" xfId="49" applyFont="1" applyBorder="1" applyAlignment="1">
      <alignment vertical="center"/>
    </xf>
    <xf numFmtId="38" fontId="45" fillId="0" borderId="55" xfId="49" applyFont="1" applyBorder="1" applyAlignment="1">
      <alignment vertical="center"/>
    </xf>
    <xf numFmtId="38" fontId="45" fillId="0" borderId="11" xfId="49" applyFont="1" applyBorder="1" applyAlignment="1">
      <alignment vertical="center"/>
    </xf>
    <xf numFmtId="38" fontId="45" fillId="0" borderId="51" xfId="49" applyFont="1" applyBorder="1" applyAlignment="1">
      <alignment vertical="center"/>
    </xf>
    <xf numFmtId="38" fontId="45" fillId="0" borderId="52" xfId="49" applyFont="1" applyBorder="1" applyAlignment="1">
      <alignment vertical="center"/>
    </xf>
    <xf numFmtId="0" fontId="1" fillId="0" borderId="21" xfId="0" applyFont="1" applyBorder="1" applyAlignment="1">
      <alignment horizontal="center" vertical="center"/>
    </xf>
    <xf numFmtId="38" fontId="1" fillId="0" borderId="12" xfId="49" applyFont="1" applyBorder="1" applyAlignment="1">
      <alignment vertical="center"/>
    </xf>
    <xf numFmtId="38" fontId="1" fillId="0" borderId="41" xfId="49" applyFont="1" applyBorder="1" applyAlignment="1">
      <alignment vertical="center"/>
    </xf>
    <xf numFmtId="38" fontId="45" fillId="0" borderId="16" xfId="49" applyFont="1" applyBorder="1" applyAlignment="1">
      <alignment vertical="center"/>
    </xf>
    <xf numFmtId="38" fontId="45" fillId="0" borderId="13" xfId="49" applyFont="1" applyBorder="1" applyAlignment="1">
      <alignment vertical="center"/>
    </xf>
    <xf numFmtId="0" fontId="0" fillId="0" borderId="66" xfId="0" applyBorder="1" applyAlignment="1">
      <alignment vertical="center"/>
    </xf>
    <xf numFmtId="38" fontId="45" fillId="0" borderId="66" xfId="49" applyFont="1" applyBorder="1" applyAlignment="1">
      <alignment vertical="center"/>
    </xf>
    <xf numFmtId="38" fontId="45" fillId="0" borderId="70" xfId="49" applyFont="1" applyBorder="1" applyAlignment="1">
      <alignment vertical="center"/>
    </xf>
    <xf numFmtId="38" fontId="45" fillId="0" borderId="42" xfId="49" applyFont="1" applyBorder="1" applyAlignment="1">
      <alignment vertical="center"/>
    </xf>
    <xf numFmtId="38" fontId="1" fillId="0" borderId="76" xfId="49" applyFont="1" applyBorder="1" applyAlignment="1">
      <alignment vertical="center"/>
    </xf>
    <xf numFmtId="38" fontId="45" fillId="0" borderId="61" xfId="49" applyFont="1" applyBorder="1" applyAlignment="1">
      <alignment vertical="center"/>
    </xf>
    <xf numFmtId="38" fontId="1" fillId="0" borderId="70" xfId="49" applyFont="1" applyBorder="1" applyAlignment="1">
      <alignment vertical="center"/>
    </xf>
    <xf numFmtId="0" fontId="62" fillId="0" borderId="38" xfId="0" applyFont="1" applyBorder="1" applyAlignment="1">
      <alignment vertical="center"/>
    </xf>
    <xf numFmtId="38" fontId="63" fillId="0" borderId="38" xfId="49" applyFont="1" applyBorder="1" applyAlignment="1">
      <alignment vertical="center"/>
    </xf>
    <xf numFmtId="38" fontId="45" fillId="0" borderId="31" xfId="49" applyFont="1" applyBorder="1" applyAlignment="1">
      <alignment vertical="center"/>
    </xf>
    <xf numFmtId="38" fontId="62" fillId="0" borderId="23" xfId="49" applyFont="1" applyBorder="1" applyAlignment="1">
      <alignment vertical="center"/>
    </xf>
    <xf numFmtId="38" fontId="62" fillId="0" borderId="37" xfId="49" applyFont="1" applyBorder="1" applyAlignment="1">
      <alignment vertical="center"/>
    </xf>
    <xf numFmtId="38" fontId="62" fillId="0" borderId="30" xfId="49" applyFont="1" applyBorder="1" applyAlignment="1">
      <alignment vertical="center"/>
    </xf>
    <xf numFmtId="38" fontId="62" fillId="0" borderId="31" xfId="49" applyFont="1" applyBorder="1" applyAlignment="1">
      <alignment vertical="center"/>
    </xf>
    <xf numFmtId="0" fontId="0" fillId="0" borderId="50" xfId="0" applyBorder="1" applyAlignment="1">
      <alignment vertical="center"/>
    </xf>
    <xf numFmtId="0" fontId="0" fillId="0" borderId="57" xfId="0" applyBorder="1" applyAlignment="1">
      <alignment vertical="center"/>
    </xf>
    <xf numFmtId="0" fontId="0" fillId="0" borderId="77" xfId="0" applyBorder="1" applyAlignment="1">
      <alignment vertical="center"/>
    </xf>
    <xf numFmtId="0" fontId="62" fillId="0" borderId="58" xfId="0" applyFont="1" applyBorder="1" applyAlignment="1">
      <alignment vertical="center"/>
    </xf>
    <xf numFmtId="38" fontId="63" fillId="0" borderId="31" xfId="49" applyFont="1" applyBorder="1" applyAlignment="1">
      <alignment vertical="center"/>
    </xf>
    <xf numFmtId="38" fontId="0" fillId="0" borderId="55" xfId="49" applyNumberFormat="1" applyFont="1" applyFill="1" applyBorder="1" applyAlignment="1">
      <alignment horizontal="right" vertical="center"/>
    </xf>
    <xf numFmtId="38" fontId="0" fillId="0" borderId="15" xfId="49" applyNumberFormat="1" applyFill="1" applyBorder="1" applyAlignment="1">
      <alignment vertical="center"/>
    </xf>
    <xf numFmtId="38" fontId="0" fillId="0" borderId="66" xfId="49" applyNumberFormat="1" applyFont="1" applyFill="1" applyBorder="1" applyAlignment="1">
      <alignment horizontal="right"/>
    </xf>
    <xf numFmtId="38" fontId="0" fillId="0" borderId="64" xfId="49" applyNumberFormat="1" applyFill="1" applyBorder="1" applyAlignment="1">
      <alignment vertical="center"/>
    </xf>
    <xf numFmtId="38" fontId="0" fillId="0" borderId="49" xfId="49" applyFill="1" applyBorder="1" applyAlignment="1">
      <alignment horizontal="right" vertical="center"/>
    </xf>
    <xf numFmtId="38" fontId="0" fillId="0" borderId="22" xfId="49" applyFont="1" applyFill="1" applyBorder="1" applyAlignment="1">
      <alignment horizontal="right" vertical="center"/>
    </xf>
    <xf numFmtId="0" fontId="0" fillId="0" borderId="13" xfId="0" applyFill="1" applyBorder="1" applyAlignment="1">
      <alignment horizontal="left" vertical="center" indent="1" shrinkToFit="1"/>
    </xf>
    <xf numFmtId="0" fontId="11" fillId="0" borderId="21" xfId="0" applyFont="1" applyBorder="1" applyAlignment="1">
      <alignment horizontal="center" vertical="center"/>
    </xf>
    <xf numFmtId="38" fontId="0" fillId="0" borderId="41" xfId="49" applyNumberFormat="1" applyFill="1" applyBorder="1" applyAlignment="1">
      <alignment vertical="center"/>
    </xf>
    <xf numFmtId="38" fontId="0" fillId="0" borderId="12" xfId="49" applyNumberFormat="1" applyFill="1" applyBorder="1" applyAlignment="1">
      <alignment vertical="center"/>
    </xf>
    <xf numFmtId="38" fontId="0" fillId="0" borderId="37" xfId="0" applyNumberFormat="1" applyBorder="1" applyAlignment="1">
      <alignment vertical="center"/>
    </xf>
    <xf numFmtId="38" fontId="0" fillId="0" borderId="55" xfId="49" applyNumberFormat="1" applyFill="1" applyBorder="1" applyAlignment="1">
      <alignment vertical="center"/>
    </xf>
    <xf numFmtId="38" fontId="0" fillId="0" borderId="51" xfId="49" applyNumberFormat="1" applyFill="1" applyBorder="1" applyAlignment="1">
      <alignment vertical="center"/>
    </xf>
    <xf numFmtId="38" fontId="0" fillId="0" borderId="66" xfId="49" applyNumberFormat="1" applyFill="1" applyBorder="1" applyAlignment="1">
      <alignment vertical="center"/>
    </xf>
    <xf numFmtId="38" fontId="0" fillId="0" borderId="76" xfId="49" applyNumberFormat="1" applyFill="1" applyBorder="1" applyAlignment="1">
      <alignment vertical="center"/>
    </xf>
    <xf numFmtId="0" fontId="11" fillId="0" borderId="21" xfId="0" applyFont="1" applyBorder="1" applyAlignment="1">
      <alignment horizontal="center" vertical="center" wrapText="1"/>
    </xf>
    <xf numFmtId="0" fontId="11" fillId="0" borderId="20" xfId="0" applyFont="1" applyBorder="1" applyAlignment="1">
      <alignment horizontal="center" vertical="center" wrapText="1"/>
    </xf>
    <xf numFmtId="38" fontId="0" fillId="0" borderId="67" xfId="49" applyFont="1" applyFill="1" applyBorder="1" applyAlignment="1">
      <alignment horizontal="right" vertical="center" shrinkToFit="1"/>
    </xf>
    <xf numFmtId="38" fontId="0" fillId="0" borderId="29" xfId="49" applyFont="1" applyFill="1" applyBorder="1" applyAlignment="1">
      <alignment horizontal="right" vertical="center" shrinkToFit="1"/>
    </xf>
    <xf numFmtId="0" fontId="0" fillId="35" borderId="0" xfId="0" applyFont="1" applyFill="1" applyAlignment="1">
      <alignment horizontal="distributed"/>
    </xf>
    <xf numFmtId="9" fontId="0" fillId="35" borderId="52" xfId="42" applyFont="1" applyFill="1" applyBorder="1" applyAlignment="1">
      <alignment horizontal="right" vertical="distributed"/>
    </xf>
    <xf numFmtId="179" fontId="11" fillId="35" borderId="14" xfId="49" applyNumberFormat="1" applyFont="1" applyFill="1" applyBorder="1" applyAlignment="1">
      <alignment vertical="center" shrinkToFit="1"/>
    </xf>
    <xf numFmtId="179" fontId="0" fillId="35" borderId="51" xfId="49" applyNumberFormat="1" applyFont="1" applyFill="1" applyBorder="1" applyAlignment="1">
      <alignment horizontal="center" vertical="center"/>
    </xf>
    <xf numFmtId="38" fontId="0" fillId="35" borderId="52" xfId="49" applyFont="1" applyFill="1" applyBorder="1" applyAlignment="1">
      <alignment horizontal="center" vertical="center"/>
    </xf>
    <xf numFmtId="0" fontId="0" fillId="35" borderId="79" xfId="0" applyFont="1" applyFill="1" applyBorder="1" applyAlignment="1">
      <alignment horizontal="left" vertical="center" indent="1" shrinkToFit="1"/>
    </xf>
    <xf numFmtId="0" fontId="11" fillId="35" borderId="10" xfId="0" applyFont="1" applyFill="1" applyBorder="1" applyAlignment="1">
      <alignment horizontal="center" vertical="distributed"/>
    </xf>
    <xf numFmtId="0" fontId="11" fillId="35" borderId="10" xfId="0" applyFont="1" applyFill="1" applyBorder="1" applyAlignment="1">
      <alignment horizontal="left" vertical="top" wrapText="1"/>
    </xf>
    <xf numFmtId="179" fontId="0" fillId="35" borderId="10" xfId="49" applyNumberFormat="1" applyFont="1" applyFill="1" applyBorder="1" applyAlignment="1">
      <alignment horizontal="center" vertical="center" shrinkToFit="1"/>
    </xf>
    <xf numFmtId="179" fontId="0" fillId="35" borderId="17" xfId="49" applyNumberFormat="1" applyFont="1" applyFill="1" applyBorder="1" applyAlignment="1">
      <alignment horizontal="center" vertical="center" shrinkToFit="1"/>
    </xf>
    <xf numFmtId="10" fontId="0" fillId="35" borderId="15" xfId="42" applyNumberFormat="1" applyFont="1" applyFill="1" applyBorder="1" applyAlignment="1">
      <alignment horizontal="center" vertical="center" shrinkToFit="1"/>
    </xf>
    <xf numFmtId="38" fontId="0" fillId="35" borderId="10" xfId="49" applyFont="1" applyFill="1" applyBorder="1" applyAlignment="1">
      <alignment horizontal="center" vertical="center" shrinkToFit="1"/>
    </xf>
    <xf numFmtId="38" fontId="0" fillId="35" borderId="52" xfId="49" applyFont="1" applyFill="1" applyBorder="1" applyAlignment="1">
      <alignment horizontal="center" vertical="center" shrinkToFit="1"/>
    </xf>
    <xf numFmtId="0" fontId="0" fillId="35" borderId="0" xfId="0" applyFill="1" applyAlignment="1">
      <alignment horizontal="left" vertical="center"/>
    </xf>
    <xf numFmtId="0" fontId="0" fillId="0" borderId="79" xfId="0" applyFont="1" applyFill="1" applyBorder="1" applyAlignment="1">
      <alignment horizontal="left" vertical="center" indent="1" shrinkToFit="1"/>
    </xf>
    <xf numFmtId="0" fontId="11" fillId="0" borderId="10" xfId="0" applyFont="1" applyFill="1" applyBorder="1" applyAlignment="1">
      <alignment horizontal="center" vertical="distributed"/>
    </xf>
    <xf numFmtId="0" fontId="11" fillId="0" borderId="10" xfId="0" applyFont="1" applyFill="1" applyBorder="1" applyAlignment="1">
      <alignment horizontal="left" vertical="top" wrapText="1"/>
    </xf>
    <xf numFmtId="0" fontId="11" fillId="0" borderId="10" xfId="0" applyFont="1" applyFill="1" applyBorder="1" applyAlignment="1">
      <alignment horizontal="center" vertical="top" wrapText="1"/>
    </xf>
    <xf numFmtId="179" fontId="0" fillId="0" borderId="10" xfId="49" applyNumberFormat="1" applyFont="1" applyFill="1" applyBorder="1" applyAlignment="1">
      <alignment horizontal="center" vertical="center" shrinkToFit="1"/>
    </xf>
    <xf numFmtId="179" fontId="0" fillId="0" borderId="17" xfId="49" applyNumberFormat="1" applyFont="1" applyFill="1" applyBorder="1" applyAlignment="1">
      <alignment horizontal="center" vertical="center" shrinkToFit="1"/>
    </xf>
    <xf numFmtId="10" fontId="0" fillId="0" borderId="15" xfId="42" applyNumberFormat="1" applyFont="1" applyFill="1" applyBorder="1" applyAlignment="1">
      <alignment horizontal="center" vertical="center" shrinkToFit="1"/>
    </xf>
    <xf numFmtId="38" fontId="0" fillId="0" borderId="10" xfId="49" applyFont="1" applyFill="1" applyBorder="1" applyAlignment="1">
      <alignment horizontal="center" vertical="center" shrinkToFit="1"/>
    </xf>
    <xf numFmtId="38" fontId="0" fillId="0" borderId="52" xfId="49" applyFont="1" applyFill="1" applyBorder="1" applyAlignment="1">
      <alignment horizontal="center" vertical="center" shrinkToFit="1"/>
    </xf>
    <xf numFmtId="0" fontId="11" fillId="0" borderId="10" xfId="0" applyFont="1" applyFill="1" applyBorder="1" applyAlignment="1">
      <alignment vertical="top" wrapText="1"/>
    </xf>
    <xf numFmtId="179" fontId="0" fillId="0" borderId="10" xfId="49" applyNumberFormat="1" applyFont="1" applyFill="1" applyBorder="1" applyAlignment="1">
      <alignment horizontal="center" vertical="center" shrinkToFit="1"/>
    </xf>
    <xf numFmtId="0" fontId="11" fillId="0" borderId="0" xfId="0" applyFont="1" applyFill="1" applyBorder="1" applyAlignment="1">
      <alignment horizontal="left" vertical="top"/>
    </xf>
    <xf numFmtId="0" fontId="11" fillId="0" borderId="10" xfId="0" applyFont="1" applyFill="1" applyBorder="1" applyAlignment="1">
      <alignment horizontal="left" vertical="center" wrapText="1"/>
    </xf>
    <xf numFmtId="38" fontId="0" fillId="0" borderId="10" xfId="49" applyFont="1" applyFill="1" applyBorder="1" applyAlignment="1">
      <alignment horizontal="center" vertical="center" shrinkToFit="1"/>
    </xf>
    <xf numFmtId="0" fontId="11" fillId="0" borderId="10" xfId="0" applyFont="1" applyFill="1" applyBorder="1" applyAlignment="1">
      <alignment horizontal="center" vertical="distributed" wrapText="1"/>
    </xf>
    <xf numFmtId="0" fontId="29" fillId="0" borderId="0" xfId="0" applyFont="1" applyAlignment="1">
      <alignment vertical="center"/>
    </xf>
    <xf numFmtId="0" fontId="15" fillId="0" borderId="30" xfId="0" applyFont="1" applyBorder="1" applyAlignment="1">
      <alignment horizontal="center" vertical="center"/>
    </xf>
    <xf numFmtId="0" fontId="15" fillId="0" borderId="22" xfId="0" applyFont="1" applyBorder="1" applyAlignment="1">
      <alignment horizontal="center" vertical="center"/>
    </xf>
    <xf numFmtId="0" fontId="15" fillId="0" borderId="16" xfId="0" applyFont="1" applyFill="1" applyBorder="1" applyAlignment="1">
      <alignment horizontal="left" vertical="center"/>
    </xf>
    <xf numFmtId="0" fontId="15" fillId="0" borderId="13" xfId="0" applyFont="1" applyFill="1" applyBorder="1" applyAlignment="1">
      <alignment horizontal="left" vertical="center"/>
    </xf>
    <xf numFmtId="0" fontId="15" fillId="0" borderId="13" xfId="0" applyFont="1" applyFill="1" applyBorder="1" applyAlignment="1">
      <alignment horizontal="left" vertical="center" wrapText="1"/>
    </xf>
    <xf numFmtId="0" fontId="15" fillId="0" borderId="61" xfId="0" applyFont="1" applyFill="1" applyBorder="1" applyAlignment="1">
      <alignment horizontal="left" vertical="center"/>
    </xf>
    <xf numFmtId="38" fontId="15" fillId="0" borderId="64" xfId="49" applyFont="1" applyFill="1" applyBorder="1" applyAlignment="1">
      <alignment horizontal="center" vertical="center"/>
    </xf>
    <xf numFmtId="0" fontId="15" fillId="0" borderId="30" xfId="0" applyFont="1" applyFill="1" applyBorder="1" applyAlignment="1">
      <alignment horizontal="left" vertical="center"/>
    </xf>
    <xf numFmtId="38" fontId="15" fillId="0" borderId="22" xfId="0" applyNumberFormat="1" applyFont="1" applyFill="1" applyBorder="1" applyAlignment="1">
      <alignment horizontal="center" vertical="center"/>
    </xf>
    <xf numFmtId="38" fontId="0" fillId="0" borderId="68" xfId="49" applyFont="1" applyFill="1" applyBorder="1" applyAlignment="1">
      <alignment horizontal="right" vertical="center"/>
    </xf>
    <xf numFmtId="0" fontId="0" fillId="0" borderId="29" xfId="0" applyBorder="1" applyAlignment="1">
      <alignment vertical="center" wrapText="1"/>
    </xf>
    <xf numFmtId="38" fontId="0" fillId="0" borderId="80" xfId="49" applyFont="1" applyFill="1" applyBorder="1" applyAlignment="1">
      <alignment horizontal="right" vertical="center"/>
    </xf>
    <xf numFmtId="38" fontId="0" fillId="0" borderId="22" xfId="0" applyNumberFormat="1" applyFont="1" applyFill="1" applyBorder="1" applyAlignment="1">
      <alignment horizontal="center" vertical="center"/>
    </xf>
    <xf numFmtId="38" fontId="0" fillId="0" borderId="29" xfId="49" applyFont="1" applyFill="1" applyBorder="1" applyAlignment="1">
      <alignment horizontal="right" vertical="center"/>
    </xf>
    <xf numFmtId="0" fontId="11" fillId="0" borderId="0" xfId="0" applyFont="1" applyFill="1" applyBorder="1" applyAlignment="1">
      <alignment horizontal="left" vertical="top" wrapText="1"/>
    </xf>
    <xf numFmtId="0" fontId="0" fillId="0" borderId="81" xfId="0" applyFont="1" applyFill="1" applyBorder="1" applyAlignment="1">
      <alignment horizontal="left" vertical="center" indent="1" shrinkToFit="1"/>
    </xf>
    <xf numFmtId="0" fontId="11" fillId="0" borderId="64" xfId="0" applyFont="1" applyFill="1" applyBorder="1" applyAlignment="1">
      <alignment horizontal="center" vertical="distributed"/>
    </xf>
    <xf numFmtId="0" fontId="11" fillId="0" borderId="64" xfId="0" applyFont="1" applyFill="1" applyBorder="1" applyAlignment="1">
      <alignment horizontal="left" vertical="top" wrapText="1"/>
    </xf>
    <xf numFmtId="179" fontId="0" fillId="0" borderId="64" xfId="49" applyNumberFormat="1" applyFont="1" applyFill="1" applyBorder="1" applyAlignment="1">
      <alignment horizontal="center" vertical="center" shrinkToFit="1"/>
    </xf>
    <xf numFmtId="10" fontId="0" fillId="0" borderId="64" xfId="42" applyNumberFormat="1" applyFont="1" applyFill="1" applyBorder="1" applyAlignment="1">
      <alignment horizontal="center" vertical="center" shrinkToFit="1"/>
    </xf>
    <xf numFmtId="38" fontId="0" fillId="0" borderId="64" xfId="49" applyFont="1" applyFill="1" applyBorder="1" applyAlignment="1">
      <alignment horizontal="center" vertical="center" shrinkToFit="1"/>
    </xf>
    <xf numFmtId="179" fontId="3" fillId="0" borderId="14" xfId="49" applyNumberFormat="1" applyFont="1" applyFill="1" applyBorder="1" applyAlignment="1">
      <alignment vertical="center" shrinkToFit="1"/>
    </xf>
    <xf numFmtId="0" fontId="0" fillId="0" borderId="66" xfId="0" applyFill="1" applyBorder="1" applyAlignment="1">
      <alignment horizontal="center" vertical="center"/>
    </xf>
    <xf numFmtId="0" fontId="9" fillId="0" borderId="76" xfId="0" applyFont="1" applyFill="1" applyBorder="1" applyAlignment="1">
      <alignment horizontal="left" vertical="center" shrinkToFit="1"/>
    </xf>
    <xf numFmtId="38" fontId="0" fillId="0" borderId="64" xfId="49" applyFill="1" applyBorder="1" applyAlignment="1">
      <alignment vertical="center"/>
    </xf>
    <xf numFmtId="179" fontId="0" fillId="0" borderId="42" xfId="49" applyNumberFormat="1" applyFont="1" applyFill="1" applyBorder="1" applyAlignment="1">
      <alignment horizontal="center" vertical="center" shrinkToFit="1"/>
    </xf>
    <xf numFmtId="10" fontId="0" fillId="0" borderId="64" xfId="42" applyNumberFormat="1" applyFill="1" applyBorder="1" applyAlignment="1">
      <alignment vertical="center"/>
    </xf>
    <xf numFmtId="0" fontId="3" fillId="0" borderId="70" xfId="0" applyFont="1" applyFill="1" applyBorder="1" applyAlignment="1">
      <alignment vertical="center" wrapText="1"/>
    </xf>
    <xf numFmtId="3" fontId="0" fillId="0" borderId="10" xfId="0" applyNumberFormat="1" applyFill="1" applyBorder="1" applyAlignment="1">
      <alignment vertical="center"/>
    </xf>
    <xf numFmtId="0" fontId="0" fillId="0" borderId="82" xfId="0" applyFont="1" applyFill="1" applyBorder="1" applyAlignment="1">
      <alignment horizontal="left" vertical="center" indent="1" shrinkToFit="1"/>
    </xf>
    <xf numFmtId="0" fontId="11" fillId="0" borderId="15" xfId="0" applyFont="1" applyFill="1" applyBorder="1" applyAlignment="1">
      <alignment horizontal="center" vertical="distributed"/>
    </xf>
    <xf numFmtId="0" fontId="11" fillId="0" borderId="15" xfId="0" applyFont="1" applyFill="1" applyBorder="1" applyAlignment="1">
      <alignment horizontal="left" vertical="top" wrapText="1"/>
    </xf>
    <xf numFmtId="0" fontId="11" fillId="0" borderId="15" xfId="0" applyFont="1" applyFill="1" applyBorder="1" applyAlignment="1">
      <alignment horizontal="left" vertical="center" wrapText="1"/>
    </xf>
    <xf numFmtId="179" fontId="0" fillId="0" borderId="15" xfId="49" applyNumberFormat="1" applyFont="1" applyFill="1" applyBorder="1" applyAlignment="1">
      <alignment horizontal="center" vertical="center" shrinkToFit="1"/>
    </xf>
    <xf numFmtId="179" fontId="0" fillId="0" borderId="15" xfId="49" applyNumberFormat="1" applyFont="1" applyFill="1" applyBorder="1" applyAlignment="1">
      <alignment horizontal="center" vertical="center" shrinkToFit="1"/>
    </xf>
    <xf numFmtId="38" fontId="0" fillId="0" borderId="15" xfId="49" applyFont="1" applyFill="1" applyBorder="1" applyAlignment="1">
      <alignment horizontal="center" vertical="center" shrinkToFit="1"/>
    </xf>
    <xf numFmtId="0" fontId="0" fillId="0" borderId="55" xfId="0" applyFill="1" applyBorder="1" applyAlignment="1">
      <alignment horizontal="center" vertical="center"/>
    </xf>
    <xf numFmtId="0" fontId="9" fillId="0" borderId="12" xfId="0" applyFont="1" applyFill="1" applyBorder="1" applyAlignment="1">
      <alignment horizontal="left" vertical="center" shrinkToFit="1"/>
    </xf>
    <xf numFmtId="38" fontId="0" fillId="0" borderId="15" xfId="49" applyFill="1" applyBorder="1" applyAlignment="1">
      <alignment vertical="center"/>
    </xf>
    <xf numFmtId="178" fontId="0" fillId="0" borderId="15" xfId="42" applyNumberFormat="1" applyFill="1" applyBorder="1" applyAlignment="1">
      <alignment vertical="center"/>
    </xf>
    <xf numFmtId="0" fontId="3" fillId="0" borderId="11" xfId="0" applyFont="1" applyFill="1" applyBorder="1" applyAlignment="1">
      <alignment vertical="center" wrapText="1"/>
    </xf>
    <xf numFmtId="0" fontId="11" fillId="0" borderId="78" xfId="0" applyFont="1" applyFill="1" applyBorder="1" applyAlignment="1">
      <alignment horizontal="left" vertical="center" wrapText="1"/>
    </xf>
    <xf numFmtId="0" fontId="11" fillId="0" borderId="14" xfId="0" applyFont="1" applyFill="1" applyBorder="1" applyAlignment="1">
      <alignment horizontal="center" vertical="distributed"/>
    </xf>
    <xf numFmtId="38" fontId="11" fillId="0" borderId="10" xfId="49" applyFont="1" applyFill="1" applyBorder="1" applyAlignment="1">
      <alignment horizontal="center" vertical="center" wrapText="1"/>
    </xf>
    <xf numFmtId="38" fontId="0" fillId="0" borderId="10" xfId="49" applyFill="1" applyBorder="1" applyAlignment="1">
      <alignment horizontal="center" vertical="center"/>
    </xf>
    <xf numFmtId="0" fontId="11" fillId="0" borderId="78" xfId="0" applyFont="1" applyFill="1" applyBorder="1" applyAlignment="1">
      <alignment horizontal="left" vertical="top" wrapText="1"/>
    </xf>
    <xf numFmtId="0" fontId="3" fillId="0" borderId="0" xfId="0" applyFont="1" applyFill="1" applyAlignment="1">
      <alignment horizontal="left" vertical="center" wrapText="1"/>
    </xf>
    <xf numFmtId="0" fontId="0" fillId="0" borderId="79" xfId="0" applyFill="1" applyBorder="1" applyAlignment="1">
      <alignment horizontal="left" vertical="center" indent="1" shrinkToFit="1"/>
    </xf>
    <xf numFmtId="49" fontId="11" fillId="0" borderId="10" xfId="0" applyNumberFormat="1" applyFont="1" applyFill="1" applyBorder="1" applyAlignment="1">
      <alignment horizontal="left" vertical="top" wrapText="1"/>
    </xf>
    <xf numFmtId="38" fontId="0" fillId="0" borderId="10" xfId="49" applyFont="1" applyFill="1" applyBorder="1" applyAlignment="1">
      <alignment vertical="center"/>
    </xf>
    <xf numFmtId="0" fontId="0" fillId="0" borderId="40" xfId="0" applyFill="1" applyBorder="1" applyAlignment="1">
      <alignment horizontal="left" vertical="top"/>
    </xf>
    <xf numFmtId="0" fontId="0" fillId="0" borderId="40" xfId="0" applyFont="1" applyFill="1" applyBorder="1" applyAlignment="1">
      <alignment horizontal="left" vertical="top"/>
    </xf>
    <xf numFmtId="0" fontId="0" fillId="0" borderId="40" xfId="0" applyFill="1" applyBorder="1" applyAlignment="1">
      <alignment horizontal="distributed"/>
    </xf>
    <xf numFmtId="0" fontId="0" fillId="0" borderId="0" xfId="0" applyFill="1" applyBorder="1" applyAlignment="1">
      <alignment horizontal="distributed"/>
    </xf>
    <xf numFmtId="38" fontId="0" fillId="0" borderId="12" xfId="49" applyFont="1" applyFill="1" applyBorder="1" applyAlignment="1">
      <alignment horizontal="center" vertical="center"/>
    </xf>
    <xf numFmtId="38" fontId="0" fillId="34" borderId="76" xfId="49" applyFont="1" applyFill="1" applyBorder="1" applyAlignment="1">
      <alignment horizontal="center" vertical="center"/>
    </xf>
    <xf numFmtId="38" fontId="0" fillId="0" borderId="37" xfId="0" applyNumberFormat="1" applyFont="1" applyFill="1" applyBorder="1" applyAlignment="1">
      <alignment horizontal="center" vertical="center"/>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0" fillId="0" borderId="56" xfId="0" applyBorder="1" applyAlignment="1">
      <alignment horizontal="distributed"/>
    </xf>
    <xf numFmtId="0" fontId="0" fillId="0" borderId="30" xfId="0" applyBorder="1" applyAlignment="1">
      <alignment horizontal="distributed"/>
    </xf>
    <xf numFmtId="0" fontId="0" fillId="0" borderId="0" xfId="0" applyBorder="1" applyAlignment="1">
      <alignment horizontal="distributed"/>
    </xf>
    <xf numFmtId="0" fontId="15" fillId="35" borderId="55" xfId="0" applyFont="1" applyFill="1" applyBorder="1" applyAlignment="1">
      <alignment horizontal="center" vertical="center"/>
    </xf>
    <xf numFmtId="0" fontId="15" fillId="35" borderId="15" xfId="0" applyFont="1" applyFill="1" applyBorder="1" applyAlignment="1">
      <alignment horizontal="center" vertical="center"/>
    </xf>
    <xf numFmtId="0" fontId="15" fillId="35" borderId="11" xfId="0" applyFont="1" applyFill="1" applyBorder="1" applyAlignment="1">
      <alignment horizontal="center" vertical="center"/>
    </xf>
    <xf numFmtId="38" fontId="0" fillId="0" borderId="30" xfId="49" applyFont="1" applyFill="1" applyBorder="1" applyAlignment="1">
      <alignment horizontal="center" vertical="center"/>
    </xf>
    <xf numFmtId="38" fontId="0" fillId="0" borderId="38" xfId="49" applyFont="1" applyFill="1" applyBorder="1" applyAlignment="1">
      <alignment horizontal="center" vertical="center"/>
    </xf>
    <xf numFmtId="38" fontId="0" fillId="0" borderId="22" xfId="49" applyFont="1" applyFill="1" applyBorder="1" applyAlignment="1">
      <alignment horizontal="center" vertical="center"/>
    </xf>
    <xf numFmtId="38" fontId="0" fillId="0" borderId="31" xfId="49" applyFont="1" applyFill="1" applyBorder="1" applyAlignment="1">
      <alignment horizontal="center" vertical="center"/>
    </xf>
    <xf numFmtId="10" fontId="0" fillId="0" borderId="38" xfId="42" applyNumberFormat="1" applyFont="1" applyFill="1" applyBorder="1" applyAlignment="1">
      <alignment horizontal="center" vertical="center"/>
    </xf>
    <xf numFmtId="10" fontId="0" fillId="0" borderId="22" xfId="42" applyNumberFormat="1" applyFont="1" applyFill="1" applyBorder="1" applyAlignment="1">
      <alignment horizontal="center" vertical="center"/>
    </xf>
    <xf numFmtId="10" fontId="0" fillId="0" borderId="31" xfId="42" applyNumberFormat="1" applyFont="1" applyFill="1" applyBorder="1" applyAlignment="1">
      <alignment horizontal="center" vertical="center"/>
    </xf>
    <xf numFmtId="38" fontId="0" fillId="35" borderId="51" xfId="49" applyFont="1" applyFill="1" applyBorder="1" applyAlignment="1">
      <alignment horizontal="center" vertical="center"/>
    </xf>
    <xf numFmtId="38" fontId="0" fillId="0" borderId="38" xfId="0" applyNumberFormat="1" applyFont="1" applyFill="1" applyBorder="1" applyAlignment="1">
      <alignment horizontal="center" vertical="center"/>
    </xf>
    <xf numFmtId="0" fontId="0" fillId="35" borderId="66" xfId="0" applyFill="1" applyBorder="1" applyAlignment="1">
      <alignment horizontal="distributed"/>
    </xf>
    <xf numFmtId="0" fontId="0" fillId="35" borderId="80" xfId="0" applyFont="1" applyFill="1" applyBorder="1" applyAlignment="1">
      <alignment horizontal="left" vertical="center" indent="1" shrinkToFit="1"/>
    </xf>
    <xf numFmtId="38" fontId="9" fillId="35" borderId="42" xfId="49" applyFont="1" applyFill="1" applyBorder="1" applyAlignment="1">
      <alignment horizontal="center" vertical="center"/>
    </xf>
    <xf numFmtId="38" fontId="9" fillId="35" borderId="64" xfId="49" applyFont="1" applyFill="1" applyBorder="1" applyAlignment="1">
      <alignment horizontal="center" vertical="center"/>
    </xf>
    <xf numFmtId="38" fontId="9" fillId="35" borderId="76" xfId="49" applyFont="1" applyFill="1" applyBorder="1" applyAlignment="1">
      <alignment horizontal="center" vertical="center"/>
    </xf>
    <xf numFmtId="38" fontId="9" fillId="35" borderId="66" xfId="49" applyFont="1" applyFill="1" applyBorder="1" applyAlignment="1">
      <alignment horizontal="center" vertical="center"/>
    </xf>
    <xf numFmtId="38" fontId="9" fillId="35" borderId="70" xfId="49" applyFont="1" applyFill="1" applyBorder="1" applyAlignment="1">
      <alignment horizontal="center" vertical="center"/>
    </xf>
    <xf numFmtId="38" fontId="0" fillId="35" borderId="66" xfId="49" applyFont="1" applyFill="1" applyBorder="1" applyAlignment="1">
      <alignment horizontal="center" vertical="center"/>
    </xf>
    <xf numFmtId="0" fontId="15" fillId="35" borderId="80" xfId="0" applyFont="1" applyFill="1" applyBorder="1" applyAlignment="1">
      <alignment horizontal="left" vertical="center" indent="1" shrinkToFit="1"/>
    </xf>
    <xf numFmtId="38" fontId="15" fillId="35" borderId="83" xfId="49" applyFont="1" applyFill="1" applyBorder="1" applyAlignment="1">
      <alignment horizontal="center" vertical="center"/>
    </xf>
    <xf numFmtId="0" fontId="15" fillId="35" borderId="84" xfId="0" applyFont="1" applyFill="1" applyBorder="1" applyAlignment="1">
      <alignment horizontal="center" vertical="center"/>
    </xf>
    <xf numFmtId="0" fontId="15" fillId="35" borderId="78" xfId="0" applyFont="1" applyFill="1" applyBorder="1" applyAlignment="1">
      <alignment horizontal="center" vertical="center"/>
    </xf>
    <xf numFmtId="0" fontId="15" fillId="35" borderId="74" xfId="0" applyFont="1" applyFill="1" applyBorder="1" applyAlignment="1">
      <alignment horizontal="center" vertical="center"/>
    </xf>
    <xf numFmtId="10" fontId="15" fillId="35" borderId="84" xfId="0" applyNumberFormat="1" applyFont="1" applyFill="1" applyBorder="1" applyAlignment="1">
      <alignment horizontal="center" vertical="center" wrapText="1"/>
    </xf>
    <xf numFmtId="10" fontId="15" fillId="35" borderId="78" xfId="0" applyNumberFormat="1" applyFont="1" applyFill="1" applyBorder="1" applyAlignment="1">
      <alignment horizontal="center" vertical="center" wrapText="1"/>
    </xf>
    <xf numFmtId="9" fontId="15" fillId="35" borderId="78" xfId="0" applyNumberFormat="1" applyFont="1" applyFill="1" applyBorder="1" applyAlignment="1">
      <alignment horizontal="center" vertical="center" wrapText="1"/>
    </xf>
    <xf numFmtId="9" fontId="15" fillId="35" borderId="74" xfId="0" applyNumberFormat="1" applyFont="1" applyFill="1" applyBorder="1" applyAlignment="1">
      <alignment horizontal="center" vertical="center" wrapText="1"/>
    </xf>
    <xf numFmtId="38" fontId="15" fillId="35" borderId="84" xfId="49" applyFont="1" applyFill="1" applyBorder="1" applyAlignment="1">
      <alignment horizontal="center" vertical="center"/>
    </xf>
    <xf numFmtId="38" fontId="15" fillId="35" borderId="78" xfId="49" applyFont="1" applyFill="1" applyBorder="1" applyAlignment="1">
      <alignment horizontal="center" vertical="center"/>
    </xf>
    <xf numFmtId="38" fontId="15" fillId="35" borderId="74" xfId="49" applyFont="1" applyFill="1" applyBorder="1" applyAlignment="1">
      <alignment horizontal="center" vertical="center"/>
    </xf>
    <xf numFmtId="0" fontId="15" fillId="35" borderId="68" xfId="0" applyFont="1" applyFill="1" applyBorder="1" applyAlignment="1">
      <alignment horizontal="left" vertical="center" indent="1" shrinkToFit="1"/>
    </xf>
    <xf numFmtId="38" fontId="15" fillId="35" borderId="16" xfId="49" applyFont="1" applyFill="1" applyBorder="1" applyAlignment="1">
      <alignment horizontal="center" vertical="center"/>
    </xf>
    <xf numFmtId="10" fontId="15" fillId="35" borderId="55" xfId="0" applyNumberFormat="1" applyFont="1" applyFill="1" applyBorder="1" applyAlignment="1">
      <alignment horizontal="center" vertical="center" wrapText="1"/>
    </xf>
    <xf numFmtId="10" fontId="15" fillId="35" borderId="15" xfId="0" applyNumberFormat="1" applyFont="1" applyFill="1" applyBorder="1" applyAlignment="1">
      <alignment horizontal="center" vertical="center" wrapText="1"/>
    </xf>
    <xf numFmtId="38" fontId="15" fillId="35" borderId="55" xfId="49" applyFont="1" applyFill="1" applyBorder="1" applyAlignment="1">
      <alignment horizontal="center" vertical="center"/>
    </xf>
    <xf numFmtId="38" fontId="15" fillId="35" borderId="15" xfId="49" applyFont="1" applyFill="1" applyBorder="1" applyAlignment="1">
      <alignment horizontal="center" vertical="center"/>
    </xf>
    <xf numFmtId="38" fontId="15" fillId="35" borderId="11" xfId="49" applyFont="1" applyFill="1" applyBorder="1" applyAlignment="1">
      <alignment horizontal="center" vertical="center"/>
    </xf>
    <xf numFmtId="0" fontId="18" fillId="0" borderId="0" xfId="0" applyFont="1" applyFill="1" applyBorder="1" applyAlignment="1">
      <alignment/>
    </xf>
    <xf numFmtId="0" fontId="18" fillId="0" borderId="0" xfId="0" applyFont="1" applyFill="1" applyAlignment="1">
      <alignment/>
    </xf>
    <xf numFmtId="0" fontId="11" fillId="0" borderId="0" xfId="0" applyFont="1" applyFill="1" applyBorder="1" applyAlignment="1">
      <alignment vertical="top"/>
    </xf>
    <xf numFmtId="0" fontId="11" fillId="0" borderId="0" xfId="0" applyFont="1" applyFill="1" applyBorder="1" applyAlignment="1">
      <alignment vertical="center"/>
    </xf>
    <xf numFmtId="0" fontId="9" fillId="0" borderId="58" xfId="0" applyFont="1" applyFill="1" applyBorder="1" applyAlignment="1">
      <alignment horizontal="center" vertical="center"/>
    </xf>
    <xf numFmtId="0" fontId="9" fillId="0" borderId="49" xfId="0" applyFont="1" applyFill="1" applyBorder="1" applyAlignment="1">
      <alignment horizontal="center" vertical="center"/>
    </xf>
    <xf numFmtId="0" fontId="9" fillId="0" borderId="2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27" xfId="0" applyFont="1" applyFill="1" applyBorder="1" applyAlignment="1">
      <alignment horizontal="center" vertical="center"/>
    </xf>
    <xf numFmtId="0" fontId="9" fillId="0" borderId="40" xfId="0" applyFont="1" applyFill="1" applyBorder="1" applyAlignment="1">
      <alignment horizontal="center" vertical="center"/>
    </xf>
    <xf numFmtId="0" fontId="0" fillId="0" borderId="56" xfId="0" applyFill="1" applyBorder="1" applyAlignment="1">
      <alignment horizontal="center"/>
    </xf>
    <xf numFmtId="0" fontId="0" fillId="0" borderId="85" xfId="0" applyFill="1" applyBorder="1" applyAlignment="1">
      <alignment horizontal="center"/>
    </xf>
    <xf numFmtId="0" fontId="0" fillId="0" borderId="65" xfId="0" applyFill="1" applyBorder="1" applyAlignment="1">
      <alignment horizontal="center"/>
    </xf>
    <xf numFmtId="0" fontId="0" fillId="0" borderId="80" xfId="0" applyFill="1" applyBorder="1" applyAlignment="1">
      <alignment horizontal="center"/>
    </xf>
    <xf numFmtId="0" fontId="0" fillId="0" borderId="50" xfId="0" applyFill="1" applyBorder="1" applyAlignment="1">
      <alignment horizontal="center"/>
    </xf>
    <xf numFmtId="0" fontId="0" fillId="0" borderId="68" xfId="0" applyFill="1" applyBorder="1" applyAlignment="1">
      <alignment horizontal="center"/>
    </xf>
    <xf numFmtId="0" fontId="0" fillId="0" borderId="58"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3" fillId="0" borderId="86"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11" fillId="0" borderId="60" xfId="0" applyFont="1" applyFill="1" applyBorder="1" applyAlignment="1">
      <alignment horizontal="center" vertical="center"/>
    </xf>
    <xf numFmtId="0" fontId="0" fillId="0" borderId="27" xfId="0" applyFill="1" applyBorder="1" applyAlignment="1">
      <alignment horizontal="center" vertical="center"/>
    </xf>
    <xf numFmtId="0" fontId="0" fillId="0" borderId="49" xfId="0" applyFill="1" applyBorder="1" applyAlignment="1">
      <alignment horizontal="center" vertical="center"/>
    </xf>
    <xf numFmtId="0" fontId="0" fillId="0" borderId="23" xfId="0" applyFill="1" applyBorder="1" applyAlignment="1">
      <alignment horizontal="center" vertical="center"/>
    </xf>
    <xf numFmtId="0" fontId="0" fillId="0" borderId="87" xfId="0" applyFill="1" applyBorder="1" applyAlignment="1">
      <alignment horizontal="center"/>
    </xf>
    <xf numFmtId="0" fontId="0" fillId="0" borderId="55" xfId="0" applyFill="1" applyBorder="1" applyAlignment="1">
      <alignment horizontal="center"/>
    </xf>
    <xf numFmtId="0" fontId="0" fillId="0" borderId="58" xfId="0"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47" xfId="0" applyFill="1" applyBorder="1" applyAlignment="1">
      <alignment horizontal="left" shrinkToFit="1"/>
    </xf>
    <xf numFmtId="0" fontId="11" fillId="0" borderId="0" xfId="0" applyFont="1" applyFill="1" applyAlignment="1">
      <alignment horizontal="left"/>
    </xf>
    <xf numFmtId="0" fontId="0" fillId="0" borderId="56"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19" xfId="0" applyFill="1" applyBorder="1" applyAlignment="1">
      <alignment horizontal="center" vertical="center"/>
    </xf>
    <xf numFmtId="0" fontId="0" fillId="0" borderId="52" xfId="0" applyFill="1" applyBorder="1" applyAlignment="1">
      <alignment horizontal="center" vertical="center"/>
    </xf>
    <xf numFmtId="0" fontId="0" fillId="0" borderId="88" xfId="0" applyFill="1" applyBorder="1" applyAlignment="1">
      <alignment horizontal="center" vertical="center"/>
    </xf>
    <xf numFmtId="0" fontId="0" fillId="0" borderId="18" xfId="0" applyFill="1" applyBorder="1" applyAlignment="1">
      <alignment horizontal="center" vertical="center"/>
    </xf>
    <xf numFmtId="0" fontId="1" fillId="0" borderId="32"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0" fillId="0" borderId="40" xfId="0" applyFill="1" applyBorder="1" applyAlignment="1">
      <alignment horizontal="center" vertical="center" wrapText="1"/>
    </xf>
    <xf numFmtId="0" fontId="0" fillId="0" borderId="85" xfId="0" applyFill="1" applyBorder="1" applyAlignment="1">
      <alignment horizontal="center" vertical="center" wrapText="1"/>
    </xf>
    <xf numFmtId="0" fontId="0" fillId="0" borderId="0" xfId="0" applyFont="1" applyFill="1" applyAlignment="1">
      <alignment horizontal="left"/>
    </xf>
    <xf numFmtId="0" fontId="18" fillId="0" borderId="0" xfId="0" applyFont="1" applyFill="1" applyAlignment="1">
      <alignment horizontal="left" vertical="center"/>
    </xf>
    <xf numFmtId="0" fontId="0" fillId="0" borderId="0" xfId="0" applyFill="1" applyAlignment="1">
      <alignment horizontal="left"/>
    </xf>
    <xf numFmtId="0" fontId="9" fillId="0" borderId="72" xfId="0" applyFont="1" applyFill="1" applyBorder="1" applyAlignment="1">
      <alignment horizontal="center" vertical="center"/>
    </xf>
    <xf numFmtId="0" fontId="9" fillId="0" borderId="32" xfId="0" applyFont="1" applyFill="1" applyBorder="1" applyAlignment="1">
      <alignment horizontal="center" vertical="center"/>
    </xf>
    <xf numFmtId="0" fontId="0" fillId="0" borderId="0" xfId="0" applyFill="1" applyAlignment="1">
      <alignment horizontal="left" vertical="center"/>
    </xf>
    <xf numFmtId="0" fontId="0" fillId="0" borderId="0" xfId="0" applyFont="1" applyFill="1" applyAlignment="1">
      <alignment horizontal="left" vertical="center"/>
    </xf>
    <xf numFmtId="0" fontId="0" fillId="0" borderId="59" xfId="0" applyFill="1" applyBorder="1" applyAlignment="1">
      <alignment horizontal="center"/>
    </xf>
    <xf numFmtId="0" fontId="0" fillId="0" borderId="39" xfId="0" applyFill="1" applyBorder="1" applyAlignment="1">
      <alignment horizontal="center"/>
    </xf>
    <xf numFmtId="0" fontId="9" fillId="0" borderId="58" xfId="0" applyFont="1" applyFill="1" applyBorder="1" applyAlignment="1">
      <alignment horizontal="center" vertical="distributed"/>
    </xf>
    <xf numFmtId="0" fontId="9" fillId="0" borderId="29" xfId="0" applyFont="1" applyFill="1" applyBorder="1" applyAlignment="1">
      <alignment horizontal="center" vertical="distributed"/>
    </xf>
    <xf numFmtId="0" fontId="0" fillId="0" borderId="40" xfId="0" applyFill="1" applyBorder="1" applyAlignment="1">
      <alignment horizontal="left" vertical="top"/>
    </xf>
    <xf numFmtId="0" fontId="0" fillId="0" borderId="40" xfId="0" applyFont="1" applyFill="1" applyBorder="1" applyAlignment="1">
      <alignment horizontal="left" vertical="top"/>
    </xf>
    <xf numFmtId="0" fontId="0" fillId="0" borderId="40" xfId="0" applyFill="1" applyBorder="1" applyAlignment="1">
      <alignment horizontal="distributed"/>
    </xf>
    <xf numFmtId="0" fontId="0" fillId="0" borderId="58" xfId="0" applyFont="1" applyFill="1" applyBorder="1" applyAlignment="1">
      <alignment horizontal="center" vertical="distributed"/>
    </xf>
    <xf numFmtId="0" fontId="0" fillId="0" borderId="29" xfId="0" applyFont="1" applyFill="1" applyBorder="1" applyAlignment="1">
      <alignment horizontal="center" vertical="distributed"/>
    </xf>
    <xf numFmtId="0" fontId="11" fillId="0" borderId="70" xfId="0" applyFont="1" applyFill="1" applyBorder="1" applyAlignment="1">
      <alignment vertical="center" textRotation="255"/>
    </xf>
    <xf numFmtId="0" fontId="11" fillId="0" borderId="25" xfId="0" applyFont="1" applyFill="1" applyBorder="1" applyAlignment="1">
      <alignment vertical="center" textRotation="255"/>
    </xf>
    <xf numFmtId="0" fontId="0" fillId="0" borderId="51" xfId="0" applyFont="1" applyFill="1" applyBorder="1" applyAlignment="1">
      <alignment horizontal="center" vertical="top"/>
    </xf>
    <xf numFmtId="0" fontId="0" fillId="0" borderId="10" xfId="0" applyFont="1" applyFill="1" applyBorder="1" applyAlignment="1">
      <alignment horizontal="center" vertical="top"/>
    </xf>
    <xf numFmtId="0" fontId="0" fillId="0" borderId="41" xfId="0" applyFont="1" applyFill="1" applyBorder="1" applyAlignment="1">
      <alignment horizontal="center" vertical="top"/>
    </xf>
    <xf numFmtId="0" fontId="0" fillId="0" borderId="54" xfId="0" applyFont="1" applyFill="1" applyBorder="1" applyAlignment="1">
      <alignment horizontal="center" vertical="top"/>
    </xf>
    <xf numFmtId="0" fontId="0" fillId="0" borderId="53" xfId="0" applyFont="1" applyFill="1" applyBorder="1" applyAlignment="1">
      <alignment horizontal="center" vertical="top"/>
    </xf>
    <xf numFmtId="0" fontId="0" fillId="0" borderId="51"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0" xfId="0" applyFill="1" applyBorder="1" applyAlignment="1">
      <alignment horizontal="left" vertical="center"/>
    </xf>
    <xf numFmtId="0" fontId="0" fillId="0" borderId="0" xfId="0" applyFont="1" applyFill="1" applyBorder="1" applyAlignment="1">
      <alignment horizontal="distributed" vertical="center"/>
    </xf>
    <xf numFmtId="0" fontId="0" fillId="0" borderId="60" xfId="0" applyFill="1" applyBorder="1" applyAlignment="1">
      <alignment horizontal="center" vertical="center" shrinkToFit="1"/>
    </xf>
    <xf numFmtId="0" fontId="0" fillId="0" borderId="83"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72" xfId="0" applyFont="1" applyFill="1" applyBorder="1" applyAlignment="1">
      <alignment horizontal="center" vertical="top" wrapText="1"/>
    </xf>
    <xf numFmtId="0" fontId="0" fillId="0" borderId="32" xfId="0" applyFont="1" applyFill="1" applyBorder="1" applyAlignment="1">
      <alignment horizontal="center" vertical="top" wrapText="1"/>
    </xf>
    <xf numFmtId="0" fontId="0" fillId="0" borderId="33" xfId="0" applyFont="1" applyFill="1" applyBorder="1" applyAlignment="1">
      <alignment horizontal="center" vertical="top" wrapText="1"/>
    </xf>
    <xf numFmtId="0" fontId="0" fillId="0" borderId="89" xfId="0" applyFont="1" applyFill="1" applyBorder="1" applyAlignment="1">
      <alignment horizontal="center" vertical="top" wrapText="1"/>
    </xf>
    <xf numFmtId="0" fontId="0" fillId="0" borderId="18"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56" xfId="0" applyFont="1" applyFill="1" applyBorder="1" applyAlignment="1">
      <alignment horizontal="center" vertical="top" wrapText="1"/>
    </xf>
    <xf numFmtId="0" fontId="0" fillId="0" borderId="40" xfId="0" applyFont="1" applyFill="1" applyBorder="1" applyAlignment="1">
      <alignment horizontal="center" vertical="top" wrapText="1"/>
    </xf>
    <xf numFmtId="0" fontId="0" fillId="0" borderId="85" xfId="0" applyFont="1" applyFill="1" applyBorder="1" applyAlignment="1">
      <alignment horizontal="center" vertical="top" wrapText="1"/>
    </xf>
    <xf numFmtId="0" fontId="11" fillId="0" borderId="57" xfId="0" applyFont="1" applyFill="1" applyBorder="1" applyAlignment="1">
      <alignment horizontal="center" vertical="top"/>
    </xf>
    <xf numFmtId="0" fontId="11" fillId="0" borderId="14" xfId="0" applyFont="1" applyFill="1" applyBorder="1" applyAlignment="1">
      <alignment horizontal="center" vertical="top"/>
    </xf>
    <xf numFmtId="0" fontId="0" fillId="0" borderId="52" xfId="0" applyFont="1" applyFill="1" applyBorder="1" applyAlignment="1">
      <alignment horizontal="center" vertical="top" wrapText="1"/>
    </xf>
    <xf numFmtId="0" fontId="0" fillId="0" borderId="40" xfId="0" applyFill="1" applyBorder="1" applyAlignment="1">
      <alignment horizontal="center" vertical="distributed"/>
    </xf>
    <xf numFmtId="38" fontId="0" fillId="0" borderId="85" xfId="49" applyFont="1" applyFill="1" applyBorder="1" applyAlignment="1">
      <alignment horizontal="center" vertical="center" shrinkToFit="1"/>
    </xf>
    <xf numFmtId="38" fontId="0" fillId="0" borderId="80" xfId="49" applyFont="1" applyFill="1" applyBorder="1" applyAlignment="1">
      <alignment horizontal="center" vertical="center" shrinkToFit="1"/>
    </xf>
    <xf numFmtId="38" fontId="0" fillId="0" borderId="39" xfId="49" applyFont="1" applyFill="1" applyBorder="1" applyAlignment="1">
      <alignment horizontal="center" vertical="center" shrinkToFit="1"/>
    </xf>
    <xf numFmtId="38" fontId="0" fillId="0" borderId="60" xfId="49" applyFont="1" applyBorder="1" applyAlignment="1">
      <alignment horizontal="center" vertical="center" shrinkToFit="1"/>
    </xf>
    <xf numFmtId="38" fontId="0" fillId="0" borderId="83" xfId="49" applyFont="1" applyBorder="1" applyAlignment="1">
      <alignment horizontal="center" vertical="center" shrinkToFit="1"/>
    </xf>
    <xf numFmtId="38" fontId="0" fillId="0" borderId="27" xfId="49" applyFont="1" applyBorder="1" applyAlignment="1">
      <alignment horizontal="center" vertical="center" shrinkToFit="1"/>
    </xf>
    <xf numFmtId="0" fontId="25" fillId="0" borderId="0" xfId="0" applyFont="1" applyFill="1" applyBorder="1" applyAlignment="1">
      <alignment horizontal="left" vertical="distributed"/>
    </xf>
    <xf numFmtId="38" fontId="3" fillId="0" borderId="90" xfId="49" applyFont="1" applyFill="1" applyBorder="1" applyAlignment="1">
      <alignment horizontal="center" vertical="center" wrapText="1" shrinkToFit="1"/>
    </xf>
    <xf numFmtId="38" fontId="3" fillId="0" borderId="91" xfId="49" applyFont="1" applyFill="1" applyBorder="1" applyAlignment="1">
      <alignment horizontal="center" vertical="center" wrapText="1" shrinkToFit="1"/>
    </xf>
    <xf numFmtId="38" fontId="3" fillId="0" borderId="86" xfId="49" applyFont="1" applyFill="1" applyBorder="1" applyAlignment="1">
      <alignment horizontal="center" vertical="center" wrapText="1" shrinkToFit="1"/>
    </xf>
    <xf numFmtId="38" fontId="3" fillId="0" borderId="72" xfId="49" applyFont="1" applyFill="1" applyBorder="1" applyAlignment="1">
      <alignment horizontal="center" vertical="center" shrinkToFit="1"/>
    </xf>
    <xf numFmtId="38" fontId="3" fillId="0" borderId="32" xfId="49" applyFont="1" applyFill="1" applyBorder="1" applyAlignment="1">
      <alignment horizontal="center" vertical="center" shrinkToFit="1"/>
    </xf>
    <xf numFmtId="38" fontId="3" fillId="0" borderId="33" xfId="49" applyFont="1" applyFill="1" applyBorder="1" applyAlignment="1">
      <alignment horizontal="center" vertical="center" shrinkToFit="1"/>
    </xf>
    <xf numFmtId="38" fontId="0" fillId="0" borderId="60" xfId="49" applyFont="1" applyFill="1" applyBorder="1" applyAlignment="1">
      <alignment horizontal="center" vertical="center" wrapText="1" shrinkToFit="1"/>
    </xf>
    <xf numFmtId="38" fontId="0" fillId="0" borderId="83" xfId="49" applyFont="1" applyFill="1" applyBorder="1" applyAlignment="1">
      <alignment horizontal="center" vertical="center" wrapText="1" shrinkToFit="1"/>
    </xf>
    <xf numFmtId="38" fontId="0" fillId="0" borderId="27" xfId="49" applyFont="1" applyFill="1" applyBorder="1" applyAlignment="1">
      <alignment horizontal="center" vertical="center" wrapText="1" shrinkToFit="1"/>
    </xf>
    <xf numFmtId="38" fontId="3" fillId="0" borderId="89" xfId="49" applyFont="1" applyFill="1" applyBorder="1" applyAlignment="1">
      <alignment horizontal="center" vertical="center" shrinkToFit="1"/>
    </xf>
    <xf numFmtId="38" fontId="3" fillId="0" borderId="19" xfId="49" applyFont="1" applyFill="1" applyBorder="1" applyAlignment="1">
      <alignment horizontal="center" vertical="center" shrinkToFit="1"/>
    </xf>
    <xf numFmtId="0" fontId="0" fillId="0" borderId="92"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92" xfId="0"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3" fillId="0" borderId="41" xfId="0" applyFont="1" applyFill="1" applyBorder="1" applyAlignment="1">
      <alignment horizontal="left" vertical="top" wrapText="1"/>
    </xf>
    <xf numFmtId="0" fontId="3" fillId="0" borderId="54" xfId="0" applyFont="1" applyFill="1" applyBorder="1" applyAlignment="1">
      <alignment horizontal="left" vertical="top" wrapText="1"/>
    </xf>
    <xf numFmtId="0" fontId="3" fillId="0" borderId="14" xfId="0" applyFont="1" applyFill="1" applyBorder="1" applyAlignment="1">
      <alignment horizontal="left" vertical="top" wrapText="1"/>
    </xf>
    <xf numFmtId="0" fontId="0" fillId="0" borderId="70" xfId="0" applyFill="1" applyBorder="1" applyAlignment="1">
      <alignment horizontal="center" vertical="center"/>
    </xf>
    <xf numFmtId="0" fontId="0" fillId="0" borderId="25" xfId="0" applyFill="1" applyBorder="1" applyAlignment="1">
      <alignment horizontal="center" vertical="center"/>
    </xf>
    <xf numFmtId="0" fontId="18" fillId="0" borderId="47" xfId="0" applyFont="1" applyFill="1" applyBorder="1" applyAlignment="1">
      <alignment horizontal="center" vertical="center"/>
    </xf>
    <xf numFmtId="0" fontId="0" fillId="0" borderId="41" xfId="0" applyFill="1" applyBorder="1" applyAlignment="1">
      <alignment horizontal="center" vertical="center"/>
    </xf>
    <xf numFmtId="0" fontId="0" fillId="0" borderId="54" xfId="0" applyFill="1" applyBorder="1" applyAlignment="1">
      <alignment horizontal="center" vertical="center"/>
    </xf>
    <xf numFmtId="0" fontId="0" fillId="0" borderId="14" xfId="0" applyFill="1" applyBorder="1" applyAlignment="1">
      <alignment horizontal="center" vertical="center"/>
    </xf>
    <xf numFmtId="0" fontId="11" fillId="0" borderId="64"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11" fillId="0" borderId="64" xfId="0" applyFont="1" applyFill="1" applyBorder="1" applyAlignment="1">
      <alignment horizontal="center" vertical="center" wrapText="1" shrinkToFit="1"/>
    </xf>
    <xf numFmtId="0" fontId="0" fillId="0" borderId="24" xfId="0" applyFill="1" applyBorder="1" applyAlignment="1">
      <alignment horizontal="center" vertical="center" shrinkToFit="1"/>
    </xf>
    <xf numFmtId="0" fontId="0" fillId="0" borderId="64"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87" xfId="0" applyFill="1" applyBorder="1" applyAlignment="1">
      <alignment horizontal="center" vertical="center"/>
    </xf>
    <xf numFmtId="0" fontId="0" fillId="0" borderId="84" xfId="0" applyFill="1" applyBorder="1" applyAlignment="1">
      <alignment horizontal="center" vertical="center"/>
    </xf>
    <xf numFmtId="0" fontId="0" fillId="0" borderId="43" xfId="0" applyFill="1" applyBorder="1" applyAlignment="1">
      <alignment horizontal="center" vertical="center"/>
    </xf>
    <xf numFmtId="0" fontId="9" fillId="0" borderId="86" xfId="0" applyFont="1" applyFill="1" applyBorder="1" applyAlignment="1">
      <alignment horizontal="center" vertical="center"/>
    </xf>
    <xf numFmtId="0" fontId="0" fillId="0" borderId="74" xfId="0" applyFill="1" applyBorder="1" applyAlignment="1">
      <alignment horizontal="center" vertical="center"/>
    </xf>
    <xf numFmtId="0" fontId="12" fillId="0" borderId="32" xfId="0" applyFont="1"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23" fillId="0" borderId="47" xfId="0" applyFont="1" applyFill="1" applyBorder="1" applyAlignment="1">
      <alignment horizontal="left"/>
    </xf>
    <xf numFmtId="0" fontId="3" fillId="0" borderId="9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0" fillId="0" borderId="9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60" xfId="0" applyFont="1" applyFill="1" applyBorder="1" applyAlignment="1">
      <alignment horizontal="center" vertical="distributed"/>
    </xf>
    <xf numFmtId="0" fontId="0" fillId="0" borderId="27" xfId="0" applyFont="1" applyFill="1" applyBorder="1" applyAlignment="1">
      <alignment horizontal="center" vertical="distributed"/>
    </xf>
    <xf numFmtId="0" fontId="0" fillId="0" borderId="40" xfId="0" applyFill="1" applyBorder="1" applyAlignment="1">
      <alignment horizontal="center" vertical="center"/>
    </xf>
    <xf numFmtId="0" fontId="0" fillId="0" borderId="85" xfId="0" applyFont="1" applyFill="1" applyBorder="1" applyAlignment="1">
      <alignment horizontal="center" vertical="center"/>
    </xf>
    <xf numFmtId="0" fontId="0" fillId="0" borderId="60" xfId="0" applyFill="1" applyBorder="1" applyAlignment="1">
      <alignment horizontal="center"/>
    </xf>
    <xf numFmtId="0" fontId="0" fillId="0" borderId="27" xfId="0" applyFill="1" applyBorder="1" applyAlignment="1">
      <alignment horizontal="center"/>
    </xf>
    <xf numFmtId="0" fontId="18" fillId="0" borderId="0" xfId="0" applyFont="1" applyFill="1" applyBorder="1" applyAlignment="1">
      <alignment horizontal="left" vertical="center"/>
    </xf>
    <xf numFmtId="0" fontId="0" fillId="0" borderId="85" xfId="0" applyFill="1" applyBorder="1" applyAlignment="1">
      <alignment vertical="center" shrinkToFit="1"/>
    </xf>
    <xf numFmtId="0" fontId="0" fillId="0" borderId="80" xfId="0" applyFill="1" applyBorder="1" applyAlignment="1">
      <alignment vertical="center" shrinkToFit="1"/>
    </xf>
    <xf numFmtId="0" fontId="0" fillId="0" borderId="39" xfId="0" applyFill="1" applyBorder="1" applyAlignment="1">
      <alignment vertical="center" shrinkToFit="1"/>
    </xf>
    <xf numFmtId="0" fontId="11" fillId="0" borderId="60" xfId="0" applyFont="1" applyFill="1" applyBorder="1" applyAlignment="1">
      <alignment horizontal="center" vertical="center" wrapText="1" shrinkToFit="1"/>
    </xf>
    <xf numFmtId="0" fontId="11" fillId="0" borderId="83" xfId="0" applyFont="1" applyFill="1" applyBorder="1" applyAlignment="1">
      <alignment horizontal="center" vertical="center" wrapText="1" shrinkToFit="1"/>
    </xf>
    <xf numFmtId="0" fontId="11" fillId="0" borderId="27" xfId="0" applyFont="1" applyFill="1" applyBorder="1" applyAlignment="1">
      <alignment horizontal="center" vertical="center" wrapText="1" shrinkToFit="1"/>
    </xf>
    <xf numFmtId="0" fontId="0" fillId="0" borderId="58" xfId="0" applyFill="1" applyBorder="1" applyAlignment="1">
      <alignment horizontal="center" vertical="center"/>
    </xf>
    <xf numFmtId="0" fontId="9" fillId="0" borderId="56"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85" xfId="0" applyFont="1" applyFill="1" applyBorder="1" applyAlignment="1">
      <alignment horizontal="center" vertical="center"/>
    </xf>
    <xf numFmtId="0" fontId="9" fillId="0" borderId="50" xfId="0" applyFont="1" applyFill="1" applyBorder="1" applyAlignment="1">
      <alignment horizontal="center" vertical="center"/>
    </xf>
    <xf numFmtId="0" fontId="9" fillId="0" borderId="73" xfId="0" applyFont="1" applyFill="1" applyBorder="1" applyAlignment="1">
      <alignment horizontal="center" vertical="center"/>
    </xf>
    <xf numFmtId="0" fontId="9" fillId="0" borderId="68" xfId="0" applyFont="1" applyFill="1" applyBorder="1" applyAlignment="1">
      <alignment horizontal="center" vertical="center"/>
    </xf>
    <xf numFmtId="0" fontId="3" fillId="0" borderId="84"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92" xfId="0" applyFont="1" applyFill="1" applyBorder="1" applyAlignment="1">
      <alignment horizontal="center" vertical="center" wrapText="1"/>
    </xf>
    <xf numFmtId="0" fontId="3" fillId="0" borderId="88" xfId="0" applyFont="1" applyFill="1" applyBorder="1" applyAlignment="1">
      <alignment horizontal="center" vertical="center"/>
    </xf>
    <xf numFmtId="0" fontId="3" fillId="0" borderId="6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0" fillId="0" borderId="85" xfId="0" applyFill="1" applyBorder="1" applyAlignment="1">
      <alignment horizontal="center" vertical="center" wrapText="1" shrinkToFit="1"/>
    </xf>
    <xf numFmtId="0" fontId="0" fillId="0" borderId="80" xfId="0" applyFont="1" applyFill="1" applyBorder="1" applyAlignment="1">
      <alignment horizontal="center" vertical="center" wrapText="1" shrinkToFit="1"/>
    </xf>
    <xf numFmtId="0" fontId="0" fillId="0" borderId="39" xfId="0" applyFont="1" applyFill="1" applyBorder="1" applyAlignment="1">
      <alignment horizontal="center" vertical="center" wrapText="1" shrinkToFit="1"/>
    </xf>
    <xf numFmtId="0" fontId="0" fillId="0" borderId="84" xfId="0" applyFill="1" applyBorder="1" applyAlignment="1">
      <alignment horizontal="center"/>
    </xf>
    <xf numFmtId="0" fontId="3" fillId="0" borderId="18" xfId="0" applyFont="1" applyFill="1" applyBorder="1" applyAlignment="1">
      <alignment horizontal="center" vertical="center" wrapText="1"/>
    </xf>
    <xf numFmtId="0" fontId="3" fillId="0" borderId="35" xfId="0" applyFont="1" applyFill="1" applyBorder="1" applyAlignment="1">
      <alignment horizontal="center" vertical="center"/>
    </xf>
    <xf numFmtId="0" fontId="0" fillId="0" borderId="60"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3" fillId="0" borderId="93" xfId="0" applyFont="1" applyFill="1" applyBorder="1" applyAlignment="1">
      <alignment horizontal="center" vertical="center"/>
    </xf>
    <xf numFmtId="0" fontId="3" fillId="0" borderId="26" xfId="0" applyFont="1" applyFill="1" applyBorder="1" applyAlignment="1">
      <alignment horizontal="center" vertical="center"/>
    </xf>
    <xf numFmtId="0" fontId="0" fillId="0" borderId="43" xfId="0" applyFill="1" applyBorder="1" applyAlignment="1">
      <alignment horizontal="center"/>
    </xf>
    <xf numFmtId="0" fontId="24" fillId="0" borderId="0" xfId="0" applyFont="1" applyFill="1" applyBorder="1" applyAlignment="1">
      <alignment horizontal="left"/>
    </xf>
    <xf numFmtId="0" fontId="0" fillId="0" borderId="0" xfId="0" applyFont="1" applyFill="1" applyBorder="1" applyAlignment="1">
      <alignment horizontal="left"/>
    </xf>
    <xf numFmtId="0" fontId="0" fillId="0" borderId="19" xfId="0" applyFill="1" applyBorder="1" applyAlignment="1">
      <alignment vertical="center"/>
    </xf>
    <xf numFmtId="0" fontId="0" fillId="0" borderId="20" xfId="0" applyFill="1" applyBorder="1" applyAlignment="1">
      <alignment vertical="center"/>
    </xf>
    <xf numFmtId="0" fontId="0" fillId="0" borderId="40" xfId="0" applyFill="1" applyBorder="1" applyAlignment="1">
      <alignment vertical="center" wrapText="1"/>
    </xf>
    <xf numFmtId="0" fontId="0" fillId="0" borderId="47" xfId="0" applyFill="1" applyBorder="1" applyAlignment="1">
      <alignment vertical="center" wrapText="1"/>
    </xf>
    <xf numFmtId="0" fontId="0" fillId="0" borderId="89" xfId="0" applyFill="1" applyBorder="1" applyAlignment="1">
      <alignment horizontal="center" vertical="center"/>
    </xf>
    <xf numFmtId="0" fontId="0" fillId="0" borderId="32" xfId="0" applyFill="1" applyBorder="1" applyAlignment="1">
      <alignment horizontal="center" vertical="center"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89" xfId="0" applyFont="1" applyBorder="1" applyAlignment="1">
      <alignment horizontal="center" vertical="center"/>
    </xf>
    <xf numFmtId="0" fontId="11" fillId="0" borderId="36" xfId="0" applyFont="1" applyBorder="1" applyAlignment="1">
      <alignment horizontal="center" vertical="center"/>
    </xf>
    <xf numFmtId="0" fontId="11" fillId="0" borderId="0" xfId="0" applyFont="1" applyBorder="1" applyAlignment="1">
      <alignment horizontal="right" vertical="center"/>
    </xf>
    <xf numFmtId="0" fontId="11" fillId="0" borderId="60"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72"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0" fillId="0" borderId="73" xfId="0" applyBorder="1" applyAlignment="1">
      <alignment horizontal="center" vertical="center"/>
    </xf>
    <xf numFmtId="0" fontId="1" fillId="0" borderId="88" xfId="0" applyFont="1" applyBorder="1" applyAlignment="1">
      <alignment horizontal="center" vertical="center"/>
    </xf>
    <xf numFmtId="0" fontId="1" fillId="0" borderId="92" xfId="0" applyFont="1" applyBorder="1" applyAlignment="1">
      <alignment horizontal="center" vertical="center"/>
    </xf>
    <xf numFmtId="0" fontId="1" fillId="0" borderId="60"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9" xfId="0" applyFont="1" applyBorder="1" applyAlignment="1">
      <alignment horizontal="center" vertical="center"/>
    </xf>
    <xf numFmtId="0" fontId="1" fillId="0" borderId="72" xfId="0" applyFont="1" applyBorder="1" applyAlignment="1">
      <alignment horizontal="center" vertical="center"/>
    </xf>
    <xf numFmtId="0" fontId="1" fillId="0" borderId="94" xfId="0" applyFont="1" applyBorder="1" applyAlignment="1">
      <alignment horizontal="center" vertical="center"/>
    </xf>
    <xf numFmtId="0" fontId="1" fillId="0" borderId="89" xfId="0" applyFont="1" applyBorder="1" applyAlignment="1">
      <alignment horizontal="center" vertical="center"/>
    </xf>
    <xf numFmtId="0" fontId="1" fillId="0" borderId="36" xfId="0" applyFont="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3"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S554"/>
  <sheetViews>
    <sheetView zoomScalePageLayoutView="0" workbookViewId="0" topLeftCell="A1">
      <pane xSplit="2" ySplit="5" topLeftCell="F27"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3.50390625" style="18" customWidth="1"/>
    <col min="2" max="2" width="10.25390625" style="17" customWidth="1"/>
    <col min="3" max="5" width="8.25390625" style="18" customWidth="1"/>
    <col min="6" max="6" width="8.25390625" style="20" customWidth="1"/>
    <col min="7" max="10" width="8.25390625" style="18" customWidth="1"/>
    <col min="11" max="11" width="8.25390625" style="26" customWidth="1"/>
    <col min="12" max="12" width="8.25390625" style="18" customWidth="1"/>
    <col min="13" max="18" width="9.125" style="18" customWidth="1"/>
    <col min="19" max="19" width="5.625" style="18" customWidth="1"/>
    <col min="20" max="16384" width="9.00390625" style="18" customWidth="1"/>
  </cols>
  <sheetData>
    <row r="1" spans="2:17" s="1" customFormat="1" ht="17.25">
      <c r="B1" s="49"/>
      <c r="C1" s="806" t="s">
        <v>420</v>
      </c>
      <c r="D1" s="806"/>
      <c r="E1" s="806"/>
      <c r="F1" s="806"/>
      <c r="G1" s="806"/>
      <c r="H1" s="806"/>
      <c r="I1" s="806"/>
      <c r="J1" s="807"/>
      <c r="K1" s="807"/>
      <c r="L1" s="807"/>
      <c r="M1" s="807"/>
      <c r="N1" s="807"/>
      <c r="O1" s="807"/>
      <c r="P1" s="50"/>
      <c r="Q1" s="51"/>
    </row>
    <row r="2" spans="2:17" s="1" customFormat="1" ht="12" customHeight="1" thickBot="1">
      <c r="B2" s="49"/>
      <c r="C2" s="52"/>
      <c r="D2" s="52"/>
      <c r="E2" s="52"/>
      <c r="F2" s="53"/>
      <c r="G2" s="808" t="s">
        <v>422</v>
      </c>
      <c r="H2" s="809"/>
      <c r="I2" s="809"/>
      <c r="J2" s="809"/>
      <c r="K2" s="54"/>
      <c r="L2" s="42"/>
      <c r="M2" s="42"/>
      <c r="N2" s="42"/>
      <c r="O2" s="2"/>
      <c r="P2" s="50"/>
      <c r="Q2" s="51"/>
    </row>
    <row r="3" spans="1:19" s="1" customFormat="1" ht="16.5" customHeight="1" thickBot="1">
      <c r="A3" s="817"/>
      <c r="B3" s="818"/>
      <c r="C3" s="816" t="s">
        <v>107</v>
      </c>
      <c r="D3" s="816"/>
      <c r="E3" s="816"/>
      <c r="F3" s="816"/>
      <c r="G3" s="816"/>
      <c r="H3" s="816"/>
      <c r="I3" s="816"/>
      <c r="J3" s="816"/>
      <c r="K3" s="816"/>
      <c r="L3" s="816"/>
      <c r="M3" s="813" t="s">
        <v>105</v>
      </c>
      <c r="N3" s="827" t="s">
        <v>266</v>
      </c>
      <c r="O3" s="810" t="s">
        <v>162</v>
      </c>
      <c r="P3" s="829"/>
      <c r="Q3" s="829"/>
      <c r="R3" s="830"/>
      <c r="S3" s="825" t="s">
        <v>108</v>
      </c>
    </row>
    <row r="4" spans="1:19" s="1" customFormat="1" ht="20.25" customHeight="1" thickBot="1">
      <c r="A4" s="819"/>
      <c r="B4" s="820"/>
      <c r="C4" s="811" t="s">
        <v>97</v>
      </c>
      <c r="D4" s="811"/>
      <c r="E4" s="811"/>
      <c r="F4" s="811"/>
      <c r="G4" s="812"/>
      <c r="H4" s="810" t="s">
        <v>96</v>
      </c>
      <c r="I4" s="811"/>
      <c r="J4" s="811"/>
      <c r="K4" s="811"/>
      <c r="L4" s="812"/>
      <c r="M4" s="814"/>
      <c r="N4" s="828"/>
      <c r="O4" s="55" t="s">
        <v>72</v>
      </c>
      <c r="P4" s="56" t="s">
        <v>160</v>
      </c>
      <c r="Q4" s="56" t="s">
        <v>233</v>
      </c>
      <c r="R4" s="56" t="s">
        <v>272</v>
      </c>
      <c r="S4" s="826"/>
    </row>
    <row r="5" spans="1:19" s="1" customFormat="1" ht="21" customHeight="1" thickBot="1">
      <c r="A5" s="821"/>
      <c r="B5" s="822"/>
      <c r="C5" s="62" t="s">
        <v>70</v>
      </c>
      <c r="D5" s="58" t="s">
        <v>24</v>
      </c>
      <c r="E5" s="58" t="s">
        <v>132</v>
      </c>
      <c r="F5" s="58" t="s">
        <v>421</v>
      </c>
      <c r="G5" s="59" t="s">
        <v>299</v>
      </c>
      <c r="H5" s="57" t="s">
        <v>70</v>
      </c>
      <c r="I5" s="58" t="s">
        <v>24</v>
      </c>
      <c r="J5" s="58" t="s">
        <v>132</v>
      </c>
      <c r="K5" s="58" t="s">
        <v>421</v>
      </c>
      <c r="L5" s="60" t="s">
        <v>298</v>
      </c>
      <c r="M5" s="815"/>
      <c r="N5" s="61" t="s">
        <v>421</v>
      </c>
      <c r="O5" s="62" t="s">
        <v>421</v>
      </c>
      <c r="P5" s="62" t="s">
        <v>421</v>
      </c>
      <c r="Q5" s="62" t="s">
        <v>421</v>
      </c>
      <c r="R5" s="62" t="s">
        <v>421</v>
      </c>
      <c r="S5" s="63" t="s">
        <v>421</v>
      </c>
    </row>
    <row r="6" spans="1:19" s="1" customFormat="1" ht="15.75" customHeight="1">
      <c r="A6" s="367">
        <v>1</v>
      </c>
      <c r="B6" s="368" t="s">
        <v>161</v>
      </c>
      <c r="C6" s="29">
        <v>49569</v>
      </c>
      <c r="D6" s="35">
        <v>49774</v>
      </c>
      <c r="E6" s="35">
        <v>36750</v>
      </c>
      <c r="F6" s="35">
        <v>31848</v>
      </c>
      <c r="G6" s="8" t="e">
        <f>F6/Q6</f>
        <v>#DIV/0!</v>
      </c>
      <c r="H6" s="36">
        <v>12468</v>
      </c>
      <c r="I6" s="37">
        <v>12436</v>
      </c>
      <c r="J6" s="37">
        <v>11370</v>
      </c>
      <c r="K6" s="37">
        <v>10738</v>
      </c>
      <c r="L6" s="9" t="e">
        <f>J6/Q6</f>
        <v>#DIV/0!</v>
      </c>
      <c r="M6" s="309" t="e">
        <f aca="true" t="shared" si="0" ref="M6:M26">(F6+K6)/Q6</f>
        <v>#DIV/0!</v>
      </c>
      <c r="N6" s="28">
        <v>1429911</v>
      </c>
      <c r="O6" s="29">
        <v>462678</v>
      </c>
      <c r="P6" s="12">
        <f aca="true" t="shared" si="1" ref="P6:P48">O6/N6</f>
        <v>0.323571187297671</v>
      </c>
      <c r="Q6" s="39"/>
      <c r="R6" s="167">
        <f aca="true" t="shared" si="2" ref="R6:R49">Q6/O6</f>
        <v>0</v>
      </c>
      <c r="S6" s="38">
        <f>RANK(R6,$R$6:$R$48)</f>
        <v>36</v>
      </c>
    </row>
    <row r="7" spans="1:19" s="338" customFormat="1" ht="15.75" customHeight="1">
      <c r="A7" s="369">
        <v>2</v>
      </c>
      <c r="B7" s="370" t="s">
        <v>234</v>
      </c>
      <c r="C7" s="342">
        <v>1651</v>
      </c>
      <c r="D7" s="327">
        <v>3510</v>
      </c>
      <c r="E7" s="327">
        <v>1609</v>
      </c>
      <c r="F7" s="327">
        <v>1857</v>
      </c>
      <c r="G7" s="328">
        <f>F7/Q7</f>
        <v>0.16218340611353713</v>
      </c>
      <c r="H7" s="329">
        <v>127</v>
      </c>
      <c r="I7" s="330">
        <v>76</v>
      </c>
      <c r="J7" s="330">
        <v>97</v>
      </c>
      <c r="K7" s="330">
        <v>57</v>
      </c>
      <c r="L7" s="331">
        <f>K7/Q7</f>
        <v>0.004978165938864629</v>
      </c>
      <c r="M7" s="332">
        <f t="shared" si="0"/>
        <v>0.16716157205240176</v>
      </c>
      <c r="N7" s="341">
        <v>186166</v>
      </c>
      <c r="O7" s="342">
        <v>59031</v>
      </c>
      <c r="P7" s="335">
        <f t="shared" si="1"/>
        <v>0.31708797524789706</v>
      </c>
      <c r="Q7" s="340">
        <v>11450</v>
      </c>
      <c r="R7" s="343">
        <f t="shared" si="2"/>
        <v>0.19396588233301146</v>
      </c>
      <c r="S7" s="337">
        <f>RANK(R7,$R$6:$R$48)</f>
        <v>13</v>
      </c>
    </row>
    <row r="8" spans="1:19" s="338" customFormat="1" ht="15.75" customHeight="1">
      <c r="A8" s="369">
        <v>3</v>
      </c>
      <c r="B8" s="370" t="s">
        <v>235</v>
      </c>
      <c r="C8" s="334">
        <v>851</v>
      </c>
      <c r="D8" s="327">
        <v>831</v>
      </c>
      <c r="E8" s="327">
        <v>886</v>
      </c>
      <c r="F8" s="327">
        <v>880</v>
      </c>
      <c r="G8" s="328" t="e">
        <f aca="true" t="shared" si="3" ref="G8:G49">F8/Q8</f>
        <v>#DIV/0!</v>
      </c>
      <c r="H8" s="329">
        <v>26</v>
      </c>
      <c r="I8" s="330">
        <v>26</v>
      </c>
      <c r="J8" s="330">
        <v>33</v>
      </c>
      <c r="K8" s="330">
        <v>31</v>
      </c>
      <c r="L8" s="331" t="e">
        <f aca="true" t="shared" si="4" ref="L8:L49">K8/Q8</f>
        <v>#DIV/0!</v>
      </c>
      <c r="M8" s="332" t="e">
        <f t="shared" si="0"/>
        <v>#DIV/0!</v>
      </c>
      <c r="N8" s="333">
        <v>46733</v>
      </c>
      <c r="O8" s="334">
        <v>15323</v>
      </c>
      <c r="P8" s="335">
        <f t="shared" si="1"/>
        <v>0.32788393640468194</v>
      </c>
      <c r="Q8" s="326"/>
      <c r="R8" s="336"/>
      <c r="S8" s="337"/>
    </row>
    <row r="9" spans="1:19" s="338" customFormat="1" ht="15.75" customHeight="1">
      <c r="A9" s="369">
        <v>4</v>
      </c>
      <c r="B9" s="370" t="s">
        <v>222</v>
      </c>
      <c r="C9" s="334">
        <v>79</v>
      </c>
      <c r="D9" s="327">
        <v>77</v>
      </c>
      <c r="E9" s="327">
        <v>112</v>
      </c>
      <c r="F9" s="327">
        <v>105</v>
      </c>
      <c r="G9" s="328">
        <f t="shared" si="3"/>
        <v>0.7720588235294118</v>
      </c>
      <c r="H9" s="329">
        <v>10</v>
      </c>
      <c r="I9" s="330">
        <v>9</v>
      </c>
      <c r="J9" s="330">
        <v>7</v>
      </c>
      <c r="K9" s="330">
        <v>9</v>
      </c>
      <c r="L9" s="331">
        <f t="shared" si="4"/>
        <v>0.0661764705882353</v>
      </c>
      <c r="M9" s="332">
        <f t="shared" si="0"/>
        <v>0.8382352941176471</v>
      </c>
      <c r="N9" s="333">
        <v>8669</v>
      </c>
      <c r="O9" s="334">
        <v>3654</v>
      </c>
      <c r="P9" s="335">
        <f t="shared" si="1"/>
        <v>0.42150190333371784</v>
      </c>
      <c r="Q9" s="326">
        <v>136</v>
      </c>
      <c r="R9" s="336">
        <f t="shared" si="2"/>
        <v>0.037219485495347565</v>
      </c>
      <c r="S9" s="337">
        <f aca="true" t="shared" si="5" ref="S9:S48">RANK(R9,$R$6:$R$48)</f>
        <v>34</v>
      </c>
    </row>
    <row r="10" spans="1:19" s="1" customFormat="1" ht="15.75" customHeight="1">
      <c r="A10" s="367">
        <v>5</v>
      </c>
      <c r="B10" s="368" t="s">
        <v>224</v>
      </c>
      <c r="C10" s="11">
        <v>135</v>
      </c>
      <c r="D10" s="19"/>
      <c r="E10" s="19"/>
      <c r="F10" s="19"/>
      <c r="G10" s="8">
        <f t="shared" si="3"/>
        <v>0</v>
      </c>
      <c r="H10" s="15">
        <v>11</v>
      </c>
      <c r="I10" s="25"/>
      <c r="J10" s="25">
        <v>7</v>
      </c>
      <c r="K10" s="25">
        <v>7</v>
      </c>
      <c r="L10" s="9">
        <f t="shared" si="4"/>
        <v>0.029288702928870293</v>
      </c>
      <c r="M10" s="309">
        <f t="shared" si="0"/>
        <v>0.029288702928870293</v>
      </c>
      <c r="N10" s="10">
        <v>4615</v>
      </c>
      <c r="O10" s="11">
        <v>1970</v>
      </c>
      <c r="P10" s="12">
        <f t="shared" si="1"/>
        <v>0.4268689057421452</v>
      </c>
      <c r="Q10" s="7">
        <v>239</v>
      </c>
      <c r="R10" s="13">
        <f t="shared" si="2"/>
        <v>0.12131979695431472</v>
      </c>
      <c r="S10" s="14">
        <f t="shared" si="5"/>
        <v>26</v>
      </c>
    </row>
    <row r="11" spans="1:19" s="1" customFormat="1" ht="15.75" customHeight="1">
      <c r="A11" s="369">
        <v>6</v>
      </c>
      <c r="B11" s="368" t="s">
        <v>236</v>
      </c>
      <c r="C11" s="11">
        <v>553</v>
      </c>
      <c r="D11" s="19">
        <v>1316</v>
      </c>
      <c r="E11" s="19">
        <v>1260</v>
      </c>
      <c r="F11" s="19">
        <v>1092</v>
      </c>
      <c r="G11" s="8">
        <f t="shared" si="3"/>
        <v>0.27652570270954674</v>
      </c>
      <c r="H11" s="15">
        <v>88</v>
      </c>
      <c r="I11" s="25">
        <v>231</v>
      </c>
      <c r="J11" s="25">
        <v>143</v>
      </c>
      <c r="K11" s="25">
        <v>153</v>
      </c>
      <c r="L11" s="9">
        <f t="shared" si="4"/>
        <v>0.038743985819194734</v>
      </c>
      <c r="M11" s="309">
        <f t="shared" si="0"/>
        <v>0.31526968852874143</v>
      </c>
      <c r="N11" s="10">
        <v>58981</v>
      </c>
      <c r="O11" s="11">
        <v>19811</v>
      </c>
      <c r="P11" s="12">
        <f t="shared" si="1"/>
        <v>0.3358878282836846</v>
      </c>
      <c r="Q11" s="7">
        <v>3949</v>
      </c>
      <c r="R11" s="13">
        <f t="shared" si="2"/>
        <v>0.19933370349805662</v>
      </c>
      <c r="S11" s="14">
        <f t="shared" si="5"/>
        <v>11</v>
      </c>
    </row>
    <row r="12" spans="1:19" s="1" customFormat="1" ht="15.75" customHeight="1">
      <c r="A12" s="369">
        <v>7</v>
      </c>
      <c r="B12" s="368" t="s">
        <v>237</v>
      </c>
      <c r="C12" s="11">
        <v>5513</v>
      </c>
      <c r="D12" s="19">
        <v>5046</v>
      </c>
      <c r="E12" s="19">
        <v>4910</v>
      </c>
      <c r="F12" s="19">
        <v>4536</v>
      </c>
      <c r="G12" s="8">
        <f t="shared" si="3"/>
        <v>0.6116504854368932</v>
      </c>
      <c r="H12" s="15">
        <v>473</v>
      </c>
      <c r="I12" s="25">
        <v>634</v>
      </c>
      <c r="J12" s="25">
        <v>457</v>
      </c>
      <c r="K12" s="25">
        <v>461</v>
      </c>
      <c r="L12" s="9">
        <f t="shared" si="4"/>
        <v>0.06216289104638619</v>
      </c>
      <c r="M12" s="309">
        <f t="shared" si="0"/>
        <v>0.6738133764832794</v>
      </c>
      <c r="N12" s="10">
        <v>158274</v>
      </c>
      <c r="O12" s="11">
        <v>52579</v>
      </c>
      <c r="P12" s="12">
        <f t="shared" si="1"/>
        <v>0.33220238320886564</v>
      </c>
      <c r="Q12" s="7">
        <v>7416</v>
      </c>
      <c r="R12" s="13">
        <f t="shared" si="2"/>
        <v>0.1410449038589551</v>
      </c>
      <c r="S12" s="14">
        <f t="shared" si="5"/>
        <v>22</v>
      </c>
    </row>
    <row r="13" spans="1:19" s="338" customFormat="1" ht="15.75" customHeight="1">
      <c r="A13" s="369">
        <v>8</v>
      </c>
      <c r="B13" s="370" t="s">
        <v>225</v>
      </c>
      <c r="C13" s="334">
        <v>255</v>
      </c>
      <c r="D13" s="327">
        <v>293</v>
      </c>
      <c r="E13" s="327">
        <v>252</v>
      </c>
      <c r="F13" s="327">
        <v>127</v>
      </c>
      <c r="G13" s="328">
        <f t="shared" si="3"/>
        <v>0.1981279251170047</v>
      </c>
      <c r="H13" s="329">
        <v>0</v>
      </c>
      <c r="I13" s="330">
        <v>0</v>
      </c>
      <c r="J13" s="330">
        <v>0</v>
      </c>
      <c r="K13" s="330">
        <v>0</v>
      </c>
      <c r="L13" s="331">
        <f t="shared" si="4"/>
        <v>0</v>
      </c>
      <c r="M13" s="332">
        <f t="shared" si="0"/>
        <v>0.1981279251170047</v>
      </c>
      <c r="N13" s="333">
        <v>12862</v>
      </c>
      <c r="O13" s="334">
        <v>4243</v>
      </c>
      <c r="P13" s="335">
        <f t="shared" si="1"/>
        <v>0.3298864873270098</v>
      </c>
      <c r="Q13" s="326">
        <v>641</v>
      </c>
      <c r="R13" s="336">
        <f t="shared" si="2"/>
        <v>0.1510723544661796</v>
      </c>
      <c r="S13" s="337">
        <f t="shared" si="5"/>
        <v>21</v>
      </c>
    </row>
    <row r="14" spans="1:19" s="338" customFormat="1" ht="15.75" customHeight="1">
      <c r="A14" s="369">
        <v>9</v>
      </c>
      <c r="B14" s="370" t="s">
        <v>238</v>
      </c>
      <c r="C14" s="334">
        <v>3356</v>
      </c>
      <c r="D14" s="327">
        <v>2024</v>
      </c>
      <c r="E14" s="327">
        <v>2570</v>
      </c>
      <c r="F14" s="327">
        <v>1960</v>
      </c>
      <c r="G14" s="328">
        <f t="shared" si="3"/>
        <v>0.5752861755209862</v>
      </c>
      <c r="H14" s="339">
        <v>1443</v>
      </c>
      <c r="I14" s="330">
        <v>1419</v>
      </c>
      <c r="J14" s="330">
        <v>1411</v>
      </c>
      <c r="K14" s="330">
        <v>1032</v>
      </c>
      <c r="L14" s="331">
        <f t="shared" si="4"/>
        <v>0.30290578221309067</v>
      </c>
      <c r="M14" s="332">
        <f t="shared" si="0"/>
        <v>0.8781919577340769</v>
      </c>
      <c r="N14" s="333">
        <v>122244</v>
      </c>
      <c r="O14" s="334">
        <v>38614</v>
      </c>
      <c r="P14" s="335">
        <f t="shared" si="1"/>
        <v>0.31587644383364416</v>
      </c>
      <c r="Q14" s="326">
        <v>3407</v>
      </c>
      <c r="R14" s="336">
        <f t="shared" si="2"/>
        <v>0.08823224737141969</v>
      </c>
      <c r="S14" s="337">
        <f t="shared" si="5"/>
        <v>33</v>
      </c>
    </row>
    <row r="15" spans="1:19" s="338" customFormat="1" ht="15.75" customHeight="1">
      <c r="A15" s="369">
        <v>10</v>
      </c>
      <c r="B15" s="370" t="s">
        <v>239</v>
      </c>
      <c r="C15" s="334">
        <v>565</v>
      </c>
      <c r="D15" s="327">
        <v>473</v>
      </c>
      <c r="E15" s="327">
        <v>952</v>
      </c>
      <c r="F15" s="327">
        <v>940</v>
      </c>
      <c r="G15" s="328">
        <f t="shared" si="3"/>
        <v>0.08239109474975896</v>
      </c>
      <c r="H15" s="329">
        <v>8</v>
      </c>
      <c r="I15" s="330">
        <v>11</v>
      </c>
      <c r="J15" s="330">
        <v>9</v>
      </c>
      <c r="K15" s="330">
        <v>5</v>
      </c>
      <c r="L15" s="331">
        <f t="shared" si="4"/>
        <v>0.00043825050398807957</v>
      </c>
      <c r="M15" s="332">
        <f t="shared" si="0"/>
        <v>0.08282934525374704</v>
      </c>
      <c r="N15" s="333">
        <v>166830</v>
      </c>
      <c r="O15" s="334">
        <v>48875</v>
      </c>
      <c r="P15" s="335">
        <f t="shared" si="1"/>
        <v>0.29296289636156564</v>
      </c>
      <c r="Q15" s="326">
        <v>11409</v>
      </c>
      <c r="R15" s="336">
        <f t="shared" si="2"/>
        <v>0.23343222506393863</v>
      </c>
      <c r="S15" s="337">
        <f t="shared" si="5"/>
        <v>8</v>
      </c>
    </row>
    <row r="16" spans="1:19" s="1" customFormat="1" ht="15.75" customHeight="1">
      <c r="A16" s="369">
        <v>11</v>
      </c>
      <c r="B16" s="368" t="s">
        <v>243</v>
      </c>
      <c r="C16" s="11">
        <v>1393</v>
      </c>
      <c r="D16" s="19">
        <v>2279</v>
      </c>
      <c r="E16" s="19">
        <v>1285</v>
      </c>
      <c r="F16" s="19">
        <v>1034</v>
      </c>
      <c r="G16" s="8">
        <f t="shared" si="3"/>
        <v>0.34272456082200864</v>
      </c>
      <c r="H16" s="15">
        <v>25</v>
      </c>
      <c r="I16" s="25">
        <v>42</v>
      </c>
      <c r="J16" s="25">
        <v>24</v>
      </c>
      <c r="K16" s="25">
        <v>22</v>
      </c>
      <c r="L16" s="9">
        <f t="shared" si="4"/>
        <v>0.007292011932383162</v>
      </c>
      <c r="M16" s="309">
        <f t="shared" si="0"/>
        <v>0.3500165727543918</v>
      </c>
      <c r="N16" s="10">
        <v>39522</v>
      </c>
      <c r="O16" s="11">
        <v>13918</v>
      </c>
      <c r="P16" s="12">
        <f t="shared" si="1"/>
        <v>0.352158291584434</v>
      </c>
      <c r="Q16" s="7">
        <v>3017</v>
      </c>
      <c r="R16" s="13">
        <f t="shared" si="2"/>
        <v>0.21676965081189825</v>
      </c>
      <c r="S16" s="14">
        <f t="shared" si="5"/>
        <v>9</v>
      </c>
    </row>
    <row r="17" spans="1:19" s="1" customFormat="1" ht="15.75" customHeight="1">
      <c r="A17" s="369">
        <v>12</v>
      </c>
      <c r="B17" s="368" t="s">
        <v>244</v>
      </c>
      <c r="C17" s="11">
        <v>8373</v>
      </c>
      <c r="D17" s="19">
        <v>7254</v>
      </c>
      <c r="E17" s="19">
        <v>6679</v>
      </c>
      <c r="F17" s="19">
        <v>7928</v>
      </c>
      <c r="G17" s="8">
        <f t="shared" si="3"/>
        <v>1.3899018232819074</v>
      </c>
      <c r="H17" s="15">
        <v>418</v>
      </c>
      <c r="I17" s="25">
        <v>653</v>
      </c>
      <c r="J17" s="25">
        <v>544</v>
      </c>
      <c r="K17" s="25">
        <v>473</v>
      </c>
      <c r="L17" s="9">
        <f t="shared" si="4"/>
        <v>0.0829242636746143</v>
      </c>
      <c r="M17" s="309">
        <f t="shared" si="0"/>
        <v>1.4728260869565217</v>
      </c>
      <c r="N17" s="10">
        <v>70336</v>
      </c>
      <c r="O17" s="11">
        <v>24277</v>
      </c>
      <c r="P17" s="12">
        <f t="shared" si="1"/>
        <v>0.3451575295723385</v>
      </c>
      <c r="Q17" s="7">
        <v>5704</v>
      </c>
      <c r="R17" s="13">
        <f t="shared" si="2"/>
        <v>0.23495489558017876</v>
      </c>
      <c r="S17" s="14">
        <f t="shared" si="5"/>
        <v>7</v>
      </c>
    </row>
    <row r="18" spans="1:19" s="338" customFormat="1" ht="15.75" customHeight="1">
      <c r="A18" s="369">
        <v>13</v>
      </c>
      <c r="B18" s="370" t="s">
        <v>245</v>
      </c>
      <c r="C18" s="334">
        <v>2483</v>
      </c>
      <c r="D18" s="327">
        <v>2324</v>
      </c>
      <c r="E18" s="327">
        <v>2045</v>
      </c>
      <c r="F18" s="327">
        <v>1600</v>
      </c>
      <c r="G18" s="328">
        <f t="shared" si="3"/>
        <v>0.1818801864271911</v>
      </c>
      <c r="H18" s="329">
        <v>561</v>
      </c>
      <c r="I18" s="330">
        <v>546</v>
      </c>
      <c r="J18" s="330">
        <v>485</v>
      </c>
      <c r="K18" s="330">
        <v>413</v>
      </c>
      <c r="L18" s="331">
        <f t="shared" si="4"/>
        <v>0.0469478231215187</v>
      </c>
      <c r="M18" s="332">
        <f t="shared" si="0"/>
        <v>0.2288280095487098</v>
      </c>
      <c r="N18" s="333">
        <v>61368</v>
      </c>
      <c r="O18" s="334">
        <v>23458</v>
      </c>
      <c r="P18" s="335">
        <f t="shared" si="1"/>
        <v>0.38225133620127755</v>
      </c>
      <c r="Q18" s="326">
        <v>8797</v>
      </c>
      <c r="R18" s="336">
        <f t="shared" si="2"/>
        <v>0.3750106573450422</v>
      </c>
      <c r="S18" s="337">
        <f t="shared" si="5"/>
        <v>1</v>
      </c>
    </row>
    <row r="19" spans="1:19" s="1" customFormat="1" ht="15.75" customHeight="1">
      <c r="A19" s="369">
        <v>14</v>
      </c>
      <c r="B19" s="368" t="s">
        <v>246</v>
      </c>
      <c r="C19" s="11">
        <v>2748</v>
      </c>
      <c r="D19" s="19">
        <v>2685</v>
      </c>
      <c r="E19" s="19">
        <v>5206</v>
      </c>
      <c r="F19" s="19">
        <v>4661</v>
      </c>
      <c r="G19" s="8">
        <f t="shared" si="3"/>
        <v>0.75949160827766</v>
      </c>
      <c r="H19" s="15">
        <v>603</v>
      </c>
      <c r="I19" s="25">
        <v>640</v>
      </c>
      <c r="J19" s="25">
        <v>762</v>
      </c>
      <c r="K19" s="25">
        <v>658</v>
      </c>
      <c r="L19" s="9">
        <f t="shared" si="4"/>
        <v>0.10721851067296725</v>
      </c>
      <c r="M19" s="309">
        <f t="shared" si="0"/>
        <v>0.8667101189506273</v>
      </c>
      <c r="N19" s="10">
        <v>55811</v>
      </c>
      <c r="O19" s="11">
        <v>21121</v>
      </c>
      <c r="P19" s="12">
        <f t="shared" si="1"/>
        <v>0.37843794234111555</v>
      </c>
      <c r="Q19" s="7">
        <v>6137</v>
      </c>
      <c r="R19" s="13">
        <f t="shared" si="2"/>
        <v>0.29056389375503056</v>
      </c>
      <c r="S19" s="14">
        <f t="shared" si="5"/>
        <v>3</v>
      </c>
    </row>
    <row r="20" spans="1:19" s="338" customFormat="1" ht="15.75" customHeight="1">
      <c r="A20" s="369">
        <v>15</v>
      </c>
      <c r="B20" s="371" t="s">
        <v>214</v>
      </c>
      <c r="C20" s="334">
        <v>710</v>
      </c>
      <c r="D20" s="327">
        <v>615</v>
      </c>
      <c r="E20" s="327">
        <v>517</v>
      </c>
      <c r="F20" s="327">
        <v>446</v>
      </c>
      <c r="G20" s="328">
        <f t="shared" si="3"/>
        <v>0.2605140186915888</v>
      </c>
      <c r="H20" s="329">
        <v>259</v>
      </c>
      <c r="I20" s="330">
        <v>237</v>
      </c>
      <c r="J20" s="330">
        <v>175</v>
      </c>
      <c r="K20" s="330">
        <v>162</v>
      </c>
      <c r="L20" s="331">
        <f t="shared" si="4"/>
        <v>0.09462616822429906</v>
      </c>
      <c r="M20" s="332">
        <f t="shared" si="0"/>
        <v>0.35514018691588783</v>
      </c>
      <c r="N20" s="333">
        <v>23936</v>
      </c>
      <c r="O20" s="334">
        <v>8746</v>
      </c>
      <c r="P20" s="335">
        <f t="shared" si="1"/>
        <v>0.3653910427807487</v>
      </c>
      <c r="Q20" s="326">
        <v>1712</v>
      </c>
      <c r="R20" s="336">
        <f t="shared" si="2"/>
        <v>0.1957466270294992</v>
      </c>
      <c r="S20" s="337">
        <f t="shared" si="5"/>
        <v>12</v>
      </c>
    </row>
    <row r="21" spans="1:19" s="1" customFormat="1" ht="15.75" customHeight="1">
      <c r="A21" s="369">
        <v>16</v>
      </c>
      <c r="B21" s="368" t="s">
        <v>247</v>
      </c>
      <c r="C21" s="11">
        <v>2668</v>
      </c>
      <c r="D21" s="19">
        <v>2448</v>
      </c>
      <c r="E21" s="19">
        <v>2049</v>
      </c>
      <c r="F21" s="19">
        <v>1728</v>
      </c>
      <c r="G21" s="8" t="e">
        <f t="shared" si="3"/>
        <v>#DIV/0!</v>
      </c>
      <c r="H21" s="15">
        <v>1316</v>
      </c>
      <c r="I21" s="25">
        <v>1189</v>
      </c>
      <c r="J21" s="25">
        <v>1026</v>
      </c>
      <c r="K21" s="25">
        <v>939</v>
      </c>
      <c r="L21" s="9" t="e">
        <f t="shared" si="4"/>
        <v>#DIV/0!</v>
      </c>
      <c r="M21" s="309" t="e">
        <f t="shared" si="0"/>
        <v>#DIV/0!</v>
      </c>
      <c r="N21" s="10">
        <v>108823</v>
      </c>
      <c r="O21" s="11">
        <v>39357</v>
      </c>
      <c r="P21" s="12">
        <f t="shared" si="1"/>
        <v>0.36166067834924603</v>
      </c>
      <c r="Q21" s="7"/>
      <c r="R21" s="13"/>
      <c r="S21" s="14">
        <f t="shared" si="5"/>
        <v>36</v>
      </c>
    </row>
    <row r="22" spans="1:19" s="1" customFormat="1" ht="15.75" customHeight="1">
      <c r="A22" s="369">
        <v>17</v>
      </c>
      <c r="B22" s="368" t="s">
        <v>248</v>
      </c>
      <c r="C22" s="11">
        <v>5710</v>
      </c>
      <c r="D22" s="19">
        <v>5985</v>
      </c>
      <c r="E22" s="19">
        <v>6077</v>
      </c>
      <c r="F22" s="19">
        <v>1103</v>
      </c>
      <c r="G22" s="8">
        <f t="shared" si="3"/>
        <v>0.09153526970954357</v>
      </c>
      <c r="H22" s="15">
        <v>1027</v>
      </c>
      <c r="I22" s="25">
        <v>1004</v>
      </c>
      <c r="J22" s="25">
        <v>989</v>
      </c>
      <c r="K22" s="25">
        <v>535</v>
      </c>
      <c r="L22" s="9">
        <f t="shared" si="4"/>
        <v>0.04439834024896266</v>
      </c>
      <c r="M22" s="309">
        <f t="shared" si="0"/>
        <v>0.13593360995850623</v>
      </c>
      <c r="N22" s="10">
        <v>176663</v>
      </c>
      <c r="O22" s="11">
        <v>59691</v>
      </c>
      <c r="P22" s="12">
        <f t="shared" si="1"/>
        <v>0.33788059752183536</v>
      </c>
      <c r="Q22" s="7">
        <v>12050</v>
      </c>
      <c r="R22" s="13">
        <f t="shared" si="2"/>
        <v>0.2018729791760902</v>
      </c>
      <c r="S22" s="14">
        <f t="shared" si="5"/>
        <v>10</v>
      </c>
    </row>
    <row r="23" spans="1:19" s="338" customFormat="1" ht="15.75" customHeight="1">
      <c r="A23" s="369">
        <v>18</v>
      </c>
      <c r="B23" s="370" t="s">
        <v>249</v>
      </c>
      <c r="C23" s="334">
        <v>344</v>
      </c>
      <c r="D23" s="327">
        <v>270</v>
      </c>
      <c r="E23" s="327">
        <v>241</v>
      </c>
      <c r="F23" s="327">
        <v>241</v>
      </c>
      <c r="G23" s="328">
        <f t="shared" si="3"/>
        <v>0.1751453488372093</v>
      </c>
      <c r="H23" s="339">
        <v>113</v>
      </c>
      <c r="I23" s="330">
        <v>149</v>
      </c>
      <c r="J23" s="330">
        <v>129</v>
      </c>
      <c r="K23" s="330">
        <v>173</v>
      </c>
      <c r="L23" s="331">
        <f t="shared" si="4"/>
        <v>0.1257267441860465</v>
      </c>
      <c r="M23" s="332">
        <f t="shared" si="0"/>
        <v>0.3008720930232558</v>
      </c>
      <c r="N23" s="333">
        <v>31698</v>
      </c>
      <c r="O23" s="334">
        <v>10749</v>
      </c>
      <c r="P23" s="335">
        <f t="shared" si="1"/>
        <v>0.3391065682377437</v>
      </c>
      <c r="Q23" s="326">
        <v>1376</v>
      </c>
      <c r="R23" s="336">
        <f t="shared" si="2"/>
        <v>0.12801190808447296</v>
      </c>
      <c r="S23" s="337">
        <f t="shared" si="5"/>
        <v>25</v>
      </c>
    </row>
    <row r="24" spans="1:19" s="1" customFormat="1" ht="15.75" customHeight="1">
      <c r="A24" s="369">
        <v>19</v>
      </c>
      <c r="B24" s="368" t="s">
        <v>250</v>
      </c>
      <c r="C24" s="11">
        <v>9125</v>
      </c>
      <c r="D24" s="19">
        <v>9336</v>
      </c>
      <c r="E24" s="19">
        <v>6729</v>
      </c>
      <c r="F24" s="19">
        <v>8656</v>
      </c>
      <c r="G24" s="8">
        <f t="shared" si="3"/>
        <v>0.3750595779713159</v>
      </c>
      <c r="H24" s="15">
        <v>883</v>
      </c>
      <c r="I24" s="25">
        <v>818</v>
      </c>
      <c r="J24" s="25">
        <v>733</v>
      </c>
      <c r="K24" s="25">
        <v>946</v>
      </c>
      <c r="L24" s="9">
        <f t="shared" si="4"/>
        <v>0.04098964426534945</v>
      </c>
      <c r="M24" s="309">
        <f t="shared" si="0"/>
        <v>0.41604922223666535</v>
      </c>
      <c r="N24" s="10">
        <v>234213</v>
      </c>
      <c r="O24" s="11">
        <v>81758</v>
      </c>
      <c r="P24" s="12">
        <f t="shared" si="1"/>
        <v>0.3490754142596696</v>
      </c>
      <c r="Q24" s="7">
        <v>23079</v>
      </c>
      <c r="R24" s="13">
        <f t="shared" si="2"/>
        <v>0.28228430245358255</v>
      </c>
      <c r="S24" s="14">
        <f t="shared" si="5"/>
        <v>4</v>
      </c>
    </row>
    <row r="25" spans="1:19" s="1" customFormat="1" ht="15.75" customHeight="1">
      <c r="A25" s="369">
        <v>20</v>
      </c>
      <c r="B25" s="368" t="s">
        <v>251</v>
      </c>
      <c r="C25" s="11">
        <v>603</v>
      </c>
      <c r="D25" s="19">
        <v>711</v>
      </c>
      <c r="E25" s="19">
        <v>560</v>
      </c>
      <c r="F25" s="19">
        <v>796</v>
      </c>
      <c r="G25" s="8" t="e">
        <f t="shared" si="3"/>
        <v>#DIV/0!</v>
      </c>
      <c r="H25" s="15">
        <v>199</v>
      </c>
      <c r="I25" s="25">
        <v>146</v>
      </c>
      <c r="J25" s="25">
        <v>127</v>
      </c>
      <c r="K25" s="25">
        <v>100</v>
      </c>
      <c r="L25" s="9" t="e">
        <f t="shared" si="4"/>
        <v>#DIV/0!</v>
      </c>
      <c r="M25" s="309" t="e">
        <f t="shared" si="0"/>
        <v>#DIV/0!</v>
      </c>
      <c r="N25" s="10">
        <v>121961</v>
      </c>
      <c r="O25" s="11">
        <v>43838</v>
      </c>
      <c r="P25" s="12">
        <f t="shared" si="1"/>
        <v>0.3594427726896303</v>
      </c>
      <c r="Q25" s="7"/>
      <c r="R25" s="13">
        <f t="shared" si="2"/>
        <v>0</v>
      </c>
      <c r="S25" s="14">
        <f t="shared" si="5"/>
        <v>36</v>
      </c>
    </row>
    <row r="26" spans="1:19" s="1" customFormat="1" ht="15.75" customHeight="1">
      <c r="A26" s="369">
        <v>21</v>
      </c>
      <c r="B26" s="368" t="s">
        <v>252</v>
      </c>
      <c r="C26" s="11">
        <v>436</v>
      </c>
      <c r="D26" s="19">
        <v>444</v>
      </c>
      <c r="E26" s="19">
        <v>430</v>
      </c>
      <c r="F26" s="19">
        <v>481</v>
      </c>
      <c r="G26" s="8">
        <f t="shared" si="3"/>
        <v>0.16712995135510772</v>
      </c>
      <c r="H26" s="15">
        <v>17</v>
      </c>
      <c r="I26" s="25">
        <v>24</v>
      </c>
      <c r="J26" s="25">
        <v>37</v>
      </c>
      <c r="K26" s="25">
        <v>27</v>
      </c>
      <c r="L26" s="9">
        <f t="shared" si="4"/>
        <v>0.009381514940931202</v>
      </c>
      <c r="M26" s="309">
        <f t="shared" si="0"/>
        <v>0.17651146629603892</v>
      </c>
      <c r="N26" s="10">
        <v>31005</v>
      </c>
      <c r="O26" s="11">
        <v>10916</v>
      </c>
      <c r="P26" s="12">
        <f t="shared" si="1"/>
        <v>0.35207224641186907</v>
      </c>
      <c r="Q26" s="7">
        <v>2878</v>
      </c>
      <c r="R26" s="13">
        <f t="shared" si="2"/>
        <v>0.2636496885305973</v>
      </c>
      <c r="S26" s="14">
        <f t="shared" si="5"/>
        <v>5</v>
      </c>
    </row>
    <row r="27" spans="1:19" s="338" customFormat="1" ht="15.75" customHeight="1">
      <c r="A27" s="369">
        <v>22</v>
      </c>
      <c r="B27" s="370" t="s">
        <v>253</v>
      </c>
      <c r="C27" s="334">
        <v>1651</v>
      </c>
      <c r="D27" s="327">
        <v>1647</v>
      </c>
      <c r="E27" s="327" t="s">
        <v>358</v>
      </c>
      <c r="F27" s="327" t="s">
        <v>358</v>
      </c>
      <c r="G27" s="328" t="e">
        <f t="shared" si="3"/>
        <v>#VALUE!</v>
      </c>
      <c r="H27" s="329">
        <v>23</v>
      </c>
      <c r="I27" s="330">
        <v>22</v>
      </c>
      <c r="J27" s="330">
        <v>20</v>
      </c>
      <c r="K27" s="330">
        <v>3</v>
      </c>
      <c r="L27" s="331">
        <f t="shared" si="4"/>
        <v>0.0005630630630630631</v>
      </c>
      <c r="M27" s="332" t="e">
        <f>(F27+K27)/Q27</f>
        <v>#VALUE!</v>
      </c>
      <c r="N27" s="333">
        <v>55196</v>
      </c>
      <c r="O27" s="334">
        <v>21338</v>
      </c>
      <c r="P27" s="335">
        <f t="shared" si="1"/>
        <v>0.38658598449162984</v>
      </c>
      <c r="Q27" s="326">
        <v>5328</v>
      </c>
      <c r="R27" s="336">
        <f t="shared" si="2"/>
        <v>0.24969537913581405</v>
      </c>
      <c r="S27" s="337">
        <f t="shared" si="5"/>
        <v>6</v>
      </c>
    </row>
    <row r="28" spans="1:19" s="1" customFormat="1" ht="15.75" customHeight="1">
      <c r="A28" s="369">
        <v>23</v>
      </c>
      <c r="B28" s="368" t="s">
        <v>254</v>
      </c>
      <c r="C28" s="11">
        <v>4072</v>
      </c>
      <c r="D28" s="19">
        <v>1849</v>
      </c>
      <c r="E28" s="19">
        <v>4003</v>
      </c>
      <c r="F28" s="19">
        <v>3700</v>
      </c>
      <c r="G28" s="8">
        <f t="shared" si="3"/>
        <v>1.6918152720621857</v>
      </c>
      <c r="H28" s="15">
        <v>69</v>
      </c>
      <c r="I28" s="25">
        <v>63</v>
      </c>
      <c r="J28" s="25">
        <v>68</v>
      </c>
      <c r="K28" s="25">
        <v>62</v>
      </c>
      <c r="L28" s="9">
        <f t="shared" si="4"/>
        <v>0.0283493369913123</v>
      </c>
      <c r="M28" s="309">
        <f aca="true" t="shared" si="6" ref="M28:M49">(F28+K28)/Q28</f>
        <v>1.7201646090534979</v>
      </c>
      <c r="N28" s="10">
        <v>49253</v>
      </c>
      <c r="O28" s="11">
        <v>18142</v>
      </c>
      <c r="P28" s="12">
        <f t="shared" si="1"/>
        <v>0.36834304509369986</v>
      </c>
      <c r="Q28" s="7">
        <v>2187</v>
      </c>
      <c r="R28" s="13">
        <f t="shared" si="2"/>
        <v>0.12054900231507</v>
      </c>
      <c r="S28" s="14">
        <f t="shared" si="5"/>
        <v>27</v>
      </c>
    </row>
    <row r="29" spans="1:19" s="1" customFormat="1" ht="15.75" customHeight="1">
      <c r="A29" s="369">
        <v>24</v>
      </c>
      <c r="B29" s="368" t="s">
        <v>297</v>
      </c>
      <c r="C29" s="11">
        <v>509</v>
      </c>
      <c r="D29" s="19">
        <v>561</v>
      </c>
      <c r="E29" s="19">
        <v>530</v>
      </c>
      <c r="F29" s="19">
        <v>554</v>
      </c>
      <c r="G29" s="8">
        <f t="shared" si="3"/>
        <v>0.1719428926132837</v>
      </c>
      <c r="H29" s="15">
        <v>101</v>
      </c>
      <c r="I29" s="25">
        <v>76</v>
      </c>
      <c r="J29" s="25">
        <v>63</v>
      </c>
      <c r="K29" s="25">
        <v>54</v>
      </c>
      <c r="L29" s="9">
        <f t="shared" si="4"/>
        <v>0.01675977653631285</v>
      </c>
      <c r="M29" s="309">
        <f t="shared" si="6"/>
        <v>0.18870266914959652</v>
      </c>
      <c r="N29" s="10">
        <v>28847</v>
      </c>
      <c r="O29" s="11">
        <v>10234</v>
      </c>
      <c r="P29" s="12">
        <f t="shared" si="1"/>
        <v>0.3547682601310362</v>
      </c>
      <c r="Q29" s="7">
        <v>3222</v>
      </c>
      <c r="R29" s="13">
        <f t="shared" si="2"/>
        <v>0.3148329099081493</v>
      </c>
      <c r="S29" s="14">
        <f t="shared" si="5"/>
        <v>2</v>
      </c>
    </row>
    <row r="30" spans="1:19" s="1" customFormat="1" ht="15.75" customHeight="1">
      <c r="A30" s="369">
        <v>25</v>
      </c>
      <c r="B30" s="368" t="s">
        <v>255</v>
      </c>
      <c r="C30" s="11">
        <v>767</v>
      </c>
      <c r="D30" s="19">
        <v>814</v>
      </c>
      <c r="E30" s="19">
        <v>1241</v>
      </c>
      <c r="F30" s="19">
        <v>1144</v>
      </c>
      <c r="G30" s="8">
        <f t="shared" si="3"/>
        <v>1.0159857904085257</v>
      </c>
      <c r="H30" s="16">
        <v>4</v>
      </c>
      <c r="I30" s="25">
        <v>2</v>
      </c>
      <c r="J30" s="25">
        <v>1</v>
      </c>
      <c r="K30" s="25">
        <v>0</v>
      </c>
      <c r="L30" s="9">
        <f t="shared" si="4"/>
        <v>0</v>
      </c>
      <c r="M30" s="309">
        <f t="shared" si="6"/>
        <v>1.0159857904085257</v>
      </c>
      <c r="N30" s="10">
        <v>24745</v>
      </c>
      <c r="O30" s="11">
        <v>8427</v>
      </c>
      <c r="P30" s="12">
        <f t="shared" si="1"/>
        <v>0.3405536472014548</v>
      </c>
      <c r="Q30" s="7">
        <v>1126</v>
      </c>
      <c r="R30" s="13">
        <f t="shared" si="2"/>
        <v>0.1336181321941379</v>
      </c>
      <c r="S30" s="14">
        <f t="shared" si="5"/>
        <v>24</v>
      </c>
    </row>
    <row r="31" spans="1:19" s="1" customFormat="1" ht="15.75" customHeight="1">
      <c r="A31" s="369">
        <v>26</v>
      </c>
      <c r="B31" s="368" t="s">
        <v>256</v>
      </c>
      <c r="C31" s="11">
        <v>1082</v>
      </c>
      <c r="D31" s="19">
        <v>913</v>
      </c>
      <c r="E31" s="19">
        <v>1697</v>
      </c>
      <c r="F31" s="19">
        <v>1670</v>
      </c>
      <c r="G31" s="8">
        <f t="shared" si="3"/>
        <v>0.5066747572815534</v>
      </c>
      <c r="H31" s="15">
        <v>9</v>
      </c>
      <c r="I31" s="25">
        <v>6</v>
      </c>
      <c r="J31" s="25">
        <v>6</v>
      </c>
      <c r="K31" s="25">
        <v>5</v>
      </c>
      <c r="L31" s="9">
        <f t="shared" si="4"/>
        <v>0.001516990291262136</v>
      </c>
      <c r="M31" s="309">
        <f t="shared" si="6"/>
        <v>0.5081917475728155</v>
      </c>
      <c r="N31" s="10">
        <v>50322</v>
      </c>
      <c r="O31" s="11">
        <v>17761</v>
      </c>
      <c r="P31" s="12">
        <f t="shared" si="1"/>
        <v>0.35294702118357774</v>
      </c>
      <c r="Q31" s="7">
        <v>3296</v>
      </c>
      <c r="R31" s="13">
        <f t="shared" si="2"/>
        <v>0.18557513653510502</v>
      </c>
      <c r="S31" s="14">
        <f t="shared" si="5"/>
        <v>14</v>
      </c>
    </row>
    <row r="32" spans="1:19" s="338" customFormat="1" ht="15.75" customHeight="1">
      <c r="A32" s="369">
        <v>27</v>
      </c>
      <c r="B32" s="370" t="s">
        <v>226</v>
      </c>
      <c r="C32" s="334">
        <v>264</v>
      </c>
      <c r="D32" s="327"/>
      <c r="E32" s="327">
        <v>138</v>
      </c>
      <c r="F32" s="327">
        <v>130</v>
      </c>
      <c r="G32" s="328">
        <f t="shared" si="3"/>
        <v>0.6190476190476191</v>
      </c>
      <c r="H32" s="339">
        <v>0</v>
      </c>
      <c r="I32" s="330"/>
      <c r="J32" s="330">
        <v>0</v>
      </c>
      <c r="K32" s="330">
        <v>0</v>
      </c>
      <c r="L32" s="331">
        <f t="shared" si="4"/>
        <v>0</v>
      </c>
      <c r="M32" s="332">
        <f t="shared" si="6"/>
        <v>0.6190476190476191</v>
      </c>
      <c r="N32" s="333">
        <v>5418</v>
      </c>
      <c r="O32" s="334">
        <v>1989</v>
      </c>
      <c r="P32" s="335">
        <f t="shared" si="1"/>
        <v>0.36710963455149503</v>
      </c>
      <c r="Q32" s="326">
        <v>210</v>
      </c>
      <c r="R32" s="336">
        <f t="shared" si="2"/>
        <v>0.10558069381598793</v>
      </c>
      <c r="S32" s="337">
        <f t="shared" si="5"/>
        <v>31</v>
      </c>
    </row>
    <row r="33" spans="1:19" s="338" customFormat="1" ht="15.75" customHeight="1">
      <c r="A33" s="369">
        <v>28</v>
      </c>
      <c r="B33" s="370" t="s">
        <v>227</v>
      </c>
      <c r="C33" s="334">
        <v>209</v>
      </c>
      <c r="D33" s="327">
        <v>210</v>
      </c>
      <c r="E33" s="327">
        <v>209</v>
      </c>
      <c r="F33" s="327">
        <v>209</v>
      </c>
      <c r="G33" s="328">
        <f t="shared" si="3"/>
        <v>0.8393574297188755</v>
      </c>
      <c r="H33" s="329">
        <v>0</v>
      </c>
      <c r="I33" s="330">
        <v>0</v>
      </c>
      <c r="J33" s="330">
        <v>0</v>
      </c>
      <c r="K33" s="330">
        <v>0</v>
      </c>
      <c r="L33" s="331">
        <f t="shared" si="4"/>
        <v>0</v>
      </c>
      <c r="M33" s="332">
        <f t="shared" si="6"/>
        <v>0.8393574297188755</v>
      </c>
      <c r="N33" s="333">
        <v>6392</v>
      </c>
      <c r="O33" s="334">
        <v>2410</v>
      </c>
      <c r="P33" s="335">
        <f t="shared" si="1"/>
        <v>0.37703379224030037</v>
      </c>
      <c r="Q33" s="326">
        <v>249</v>
      </c>
      <c r="R33" s="336">
        <f t="shared" si="2"/>
        <v>0.10331950207468879</v>
      </c>
      <c r="S33" s="337">
        <f t="shared" si="5"/>
        <v>32</v>
      </c>
    </row>
    <row r="34" spans="1:19" s="338" customFormat="1" ht="15.75" customHeight="1">
      <c r="A34" s="369">
        <v>29</v>
      </c>
      <c r="B34" s="370" t="s">
        <v>228</v>
      </c>
      <c r="C34" s="334">
        <v>34</v>
      </c>
      <c r="D34" s="327">
        <v>43</v>
      </c>
      <c r="E34" s="327">
        <v>52</v>
      </c>
      <c r="F34" s="327">
        <v>46</v>
      </c>
      <c r="G34" s="328">
        <f t="shared" si="3"/>
        <v>1.7692307692307692</v>
      </c>
      <c r="H34" s="329">
        <v>0</v>
      </c>
      <c r="I34" s="330">
        <v>0</v>
      </c>
      <c r="J34" s="330">
        <v>0</v>
      </c>
      <c r="K34" s="330">
        <v>0</v>
      </c>
      <c r="L34" s="331">
        <f t="shared" si="4"/>
        <v>0</v>
      </c>
      <c r="M34" s="332">
        <f t="shared" si="6"/>
        <v>1.7692307692307692</v>
      </c>
      <c r="N34" s="333">
        <v>2350</v>
      </c>
      <c r="O34" s="334">
        <v>1077</v>
      </c>
      <c r="P34" s="335">
        <f t="shared" si="1"/>
        <v>0.4582978723404255</v>
      </c>
      <c r="Q34" s="326">
        <v>26</v>
      </c>
      <c r="R34" s="336">
        <f t="shared" si="2"/>
        <v>0.02414113277623027</v>
      </c>
      <c r="S34" s="337">
        <f t="shared" si="5"/>
        <v>35</v>
      </c>
    </row>
    <row r="35" spans="1:19" s="1" customFormat="1" ht="15.75" customHeight="1">
      <c r="A35" s="369">
        <v>30</v>
      </c>
      <c r="B35" s="368" t="s">
        <v>257</v>
      </c>
      <c r="C35" s="11">
        <v>1113</v>
      </c>
      <c r="D35" s="19">
        <v>1022</v>
      </c>
      <c r="E35" s="19">
        <v>813</v>
      </c>
      <c r="F35" s="19">
        <v>787</v>
      </c>
      <c r="G35" s="8">
        <f t="shared" si="3"/>
        <v>0.2747905027932961</v>
      </c>
      <c r="H35" s="15">
        <v>0</v>
      </c>
      <c r="I35" s="25">
        <v>3</v>
      </c>
      <c r="J35" s="25">
        <v>3</v>
      </c>
      <c r="K35" s="25">
        <v>2</v>
      </c>
      <c r="L35" s="9">
        <f t="shared" si="4"/>
        <v>0.0006983240223463687</v>
      </c>
      <c r="M35" s="309">
        <f t="shared" si="6"/>
        <v>0.27548882681564246</v>
      </c>
      <c r="N35" s="10">
        <v>47285</v>
      </c>
      <c r="O35" s="11">
        <v>17199</v>
      </c>
      <c r="P35" s="12">
        <f t="shared" si="1"/>
        <v>0.36373056994818653</v>
      </c>
      <c r="Q35" s="7">
        <v>2864</v>
      </c>
      <c r="R35" s="13">
        <f t="shared" si="2"/>
        <v>0.16652130937845225</v>
      </c>
      <c r="S35" s="14">
        <f t="shared" si="5"/>
        <v>19</v>
      </c>
    </row>
    <row r="36" spans="1:19" s="1" customFormat="1" ht="15.75" customHeight="1">
      <c r="A36" s="369">
        <v>31</v>
      </c>
      <c r="B36" s="368" t="s">
        <v>223</v>
      </c>
      <c r="C36" s="11">
        <v>10334</v>
      </c>
      <c r="D36" s="19">
        <v>10341</v>
      </c>
      <c r="E36" s="19">
        <v>9558</v>
      </c>
      <c r="F36" s="19">
        <v>8780</v>
      </c>
      <c r="G36" s="8" t="e">
        <f t="shared" si="3"/>
        <v>#DIV/0!</v>
      </c>
      <c r="H36" s="15">
        <v>8170</v>
      </c>
      <c r="I36" s="25">
        <v>7641</v>
      </c>
      <c r="J36" s="25">
        <v>6809</v>
      </c>
      <c r="K36" s="25">
        <v>6088</v>
      </c>
      <c r="L36" s="9" t="e">
        <f t="shared" si="4"/>
        <v>#DIV/0!</v>
      </c>
      <c r="M36" s="309" t="e">
        <f t="shared" si="6"/>
        <v>#DIV/0!</v>
      </c>
      <c r="N36" s="10">
        <v>385304</v>
      </c>
      <c r="O36" s="11">
        <v>130963</v>
      </c>
      <c r="P36" s="12">
        <f t="shared" si="1"/>
        <v>0.33989525154163985</v>
      </c>
      <c r="Q36" s="7"/>
      <c r="R36" s="13">
        <f t="shared" si="2"/>
        <v>0</v>
      </c>
      <c r="S36" s="14">
        <f t="shared" si="5"/>
        <v>36</v>
      </c>
    </row>
    <row r="37" spans="1:19" s="338" customFormat="1" ht="15.75" customHeight="1">
      <c r="A37" s="369">
        <v>32</v>
      </c>
      <c r="B37" s="370" t="s">
        <v>258</v>
      </c>
      <c r="C37" s="334">
        <v>1453</v>
      </c>
      <c r="D37" s="327"/>
      <c r="E37" s="327">
        <v>1273</v>
      </c>
      <c r="F37" s="327">
        <v>1376</v>
      </c>
      <c r="G37" s="328">
        <f t="shared" si="3"/>
        <v>0.386299831555306</v>
      </c>
      <c r="H37" s="329">
        <v>130</v>
      </c>
      <c r="I37" s="330"/>
      <c r="J37" s="330">
        <v>128</v>
      </c>
      <c r="K37" s="330">
        <v>128</v>
      </c>
      <c r="L37" s="331">
        <f t="shared" si="4"/>
        <v>0.035934868051656375</v>
      </c>
      <c r="M37" s="332">
        <f t="shared" si="6"/>
        <v>0.42223469960696236</v>
      </c>
      <c r="N37" s="333">
        <v>76396</v>
      </c>
      <c r="O37" s="334">
        <v>25909</v>
      </c>
      <c r="P37" s="335">
        <f t="shared" si="1"/>
        <v>0.3391407927116603</v>
      </c>
      <c r="Q37" s="326">
        <v>3562</v>
      </c>
      <c r="R37" s="336">
        <f t="shared" si="2"/>
        <v>0.13748118414450577</v>
      </c>
      <c r="S37" s="337">
        <f t="shared" si="5"/>
        <v>23</v>
      </c>
    </row>
    <row r="38" spans="1:19" s="338" customFormat="1" ht="15.75" customHeight="1">
      <c r="A38" s="369">
        <v>33</v>
      </c>
      <c r="B38" s="370" t="s">
        <v>229</v>
      </c>
      <c r="C38" s="334">
        <v>731</v>
      </c>
      <c r="D38" s="327">
        <v>391</v>
      </c>
      <c r="E38" s="373">
        <v>312</v>
      </c>
      <c r="F38" s="327">
        <v>214</v>
      </c>
      <c r="G38" s="328" t="e">
        <f t="shared" si="3"/>
        <v>#DIV/0!</v>
      </c>
      <c r="H38" s="339">
        <v>7</v>
      </c>
      <c r="I38" s="330">
        <v>6</v>
      </c>
      <c r="J38" s="330">
        <v>14</v>
      </c>
      <c r="K38" s="330">
        <v>6</v>
      </c>
      <c r="L38" s="331" t="e">
        <f t="shared" si="4"/>
        <v>#DIV/0!</v>
      </c>
      <c r="M38" s="332" t="e">
        <f t="shared" si="6"/>
        <v>#DIV/0!</v>
      </c>
      <c r="N38" s="333">
        <v>25174</v>
      </c>
      <c r="O38" s="334">
        <v>8580</v>
      </c>
      <c r="P38" s="335">
        <f t="shared" si="1"/>
        <v>0.34082783824580914</v>
      </c>
      <c r="Q38" s="326"/>
      <c r="R38" s="336"/>
      <c r="S38" s="337">
        <f t="shared" si="5"/>
        <v>36</v>
      </c>
    </row>
    <row r="39" spans="1:19" s="338" customFormat="1" ht="15.75" customHeight="1">
      <c r="A39" s="369">
        <v>34</v>
      </c>
      <c r="B39" s="370" t="s">
        <v>259</v>
      </c>
      <c r="C39" s="334">
        <v>1065</v>
      </c>
      <c r="D39" s="327">
        <v>1144</v>
      </c>
      <c r="E39" s="327">
        <v>981</v>
      </c>
      <c r="F39" s="327">
        <v>819</v>
      </c>
      <c r="G39" s="328">
        <f t="shared" si="3"/>
        <v>0.42924528301886794</v>
      </c>
      <c r="H39" s="339">
        <v>23</v>
      </c>
      <c r="I39" s="330">
        <v>24</v>
      </c>
      <c r="J39" s="330">
        <v>7</v>
      </c>
      <c r="K39" s="330">
        <v>16</v>
      </c>
      <c r="L39" s="331">
        <f t="shared" si="4"/>
        <v>0.008385744234800839</v>
      </c>
      <c r="M39" s="332">
        <f t="shared" si="6"/>
        <v>0.43763102725366876</v>
      </c>
      <c r="N39" s="333">
        <v>33643</v>
      </c>
      <c r="O39" s="334">
        <v>11018</v>
      </c>
      <c r="P39" s="335">
        <f t="shared" si="1"/>
        <v>0.32749754778111345</v>
      </c>
      <c r="Q39" s="326">
        <v>1908</v>
      </c>
      <c r="R39" s="336">
        <f t="shared" si="2"/>
        <v>0.17317117444182248</v>
      </c>
      <c r="S39" s="337">
        <f t="shared" si="5"/>
        <v>18</v>
      </c>
    </row>
    <row r="40" spans="1:19" s="1" customFormat="1" ht="15.75" customHeight="1">
      <c r="A40" s="369">
        <v>35</v>
      </c>
      <c r="B40" s="368" t="s">
        <v>260</v>
      </c>
      <c r="C40" s="11">
        <v>320</v>
      </c>
      <c r="D40" s="19">
        <v>293</v>
      </c>
      <c r="E40" s="19">
        <v>249</v>
      </c>
      <c r="F40" s="19">
        <v>190</v>
      </c>
      <c r="G40" s="8">
        <f t="shared" si="3"/>
        <v>0.42316258351893093</v>
      </c>
      <c r="H40" s="15">
        <v>36</v>
      </c>
      <c r="I40" s="25">
        <v>65</v>
      </c>
      <c r="J40" s="25">
        <v>47</v>
      </c>
      <c r="K40" s="25">
        <v>45</v>
      </c>
      <c r="L40" s="9">
        <f t="shared" si="4"/>
        <v>0.10022271714922049</v>
      </c>
      <c r="M40" s="309">
        <f t="shared" si="6"/>
        <v>0.5233853006681515</v>
      </c>
      <c r="N40" s="10">
        <v>7634</v>
      </c>
      <c r="O40" s="11">
        <v>2590</v>
      </c>
      <c r="P40" s="12">
        <f t="shared" si="1"/>
        <v>0.33927167932931623</v>
      </c>
      <c r="Q40" s="7">
        <v>449</v>
      </c>
      <c r="R40" s="13">
        <f t="shared" si="2"/>
        <v>0.17335907335907336</v>
      </c>
      <c r="S40" s="14">
        <f t="shared" si="5"/>
        <v>17</v>
      </c>
    </row>
    <row r="41" spans="1:19" s="1" customFormat="1" ht="15.75" customHeight="1">
      <c r="A41" s="369">
        <v>36</v>
      </c>
      <c r="B41" s="368" t="s">
        <v>261</v>
      </c>
      <c r="C41" s="11">
        <v>704</v>
      </c>
      <c r="D41" s="19">
        <v>717</v>
      </c>
      <c r="E41" s="19">
        <v>911</v>
      </c>
      <c r="F41" s="19">
        <v>1254</v>
      </c>
      <c r="G41" s="8">
        <f t="shared" si="3"/>
        <v>0.2638888888888889</v>
      </c>
      <c r="H41" s="15">
        <v>11</v>
      </c>
      <c r="I41" s="25">
        <v>15</v>
      </c>
      <c r="J41" s="25">
        <v>38</v>
      </c>
      <c r="K41" s="25">
        <v>88</v>
      </c>
      <c r="L41" s="9">
        <f t="shared" si="4"/>
        <v>0.018518518518518517</v>
      </c>
      <c r="M41" s="309">
        <f t="shared" si="6"/>
        <v>0.2824074074074074</v>
      </c>
      <c r="N41" s="10">
        <v>86200</v>
      </c>
      <c r="O41" s="11">
        <v>30130</v>
      </c>
      <c r="P41" s="12">
        <f t="shared" si="1"/>
        <v>0.34953596287703015</v>
      </c>
      <c r="Q41" s="7">
        <v>4752</v>
      </c>
      <c r="R41" s="13">
        <f t="shared" si="2"/>
        <v>0.15771656156654498</v>
      </c>
      <c r="S41" s="14">
        <f t="shared" si="5"/>
        <v>20</v>
      </c>
    </row>
    <row r="42" spans="1:19" s="338" customFormat="1" ht="15.75" customHeight="1">
      <c r="A42" s="369">
        <v>37</v>
      </c>
      <c r="B42" s="370" t="s">
        <v>262</v>
      </c>
      <c r="C42" s="334">
        <v>916</v>
      </c>
      <c r="D42" s="327">
        <v>842</v>
      </c>
      <c r="E42" s="327">
        <v>892</v>
      </c>
      <c r="F42" s="327">
        <v>964</v>
      </c>
      <c r="G42" s="328">
        <f t="shared" si="3"/>
        <v>0.4151593453919035</v>
      </c>
      <c r="H42" s="339">
        <v>33</v>
      </c>
      <c r="I42" s="330">
        <v>52</v>
      </c>
      <c r="J42" s="330">
        <v>53</v>
      </c>
      <c r="K42" s="330">
        <v>57</v>
      </c>
      <c r="L42" s="331">
        <f t="shared" si="4"/>
        <v>0.02454780361757106</v>
      </c>
      <c r="M42" s="332">
        <f t="shared" si="6"/>
        <v>0.4397071490094746</v>
      </c>
      <c r="N42" s="333">
        <v>37342</v>
      </c>
      <c r="O42" s="334">
        <v>12590</v>
      </c>
      <c r="P42" s="335">
        <f t="shared" si="1"/>
        <v>0.3371538749933051</v>
      </c>
      <c r="Q42" s="326">
        <v>2322</v>
      </c>
      <c r="R42" s="336">
        <f t="shared" si="2"/>
        <v>0.18443208895949165</v>
      </c>
      <c r="S42" s="337">
        <f t="shared" si="5"/>
        <v>15</v>
      </c>
    </row>
    <row r="43" spans="1:19" s="1" customFormat="1" ht="15.75" customHeight="1">
      <c r="A43" s="369">
        <v>38</v>
      </c>
      <c r="B43" s="368" t="s">
        <v>263</v>
      </c>
      <c r="C43" s="11">
        <v>854</v>
      </c>
      <c r="D43" s="19">
        <v>804</v>
      </c>
      <c r="E43" s="19">
        <v>867</v>
      </c>
      <c r="F43" s="19">
        <v>884</v>
      </c>
      <c r="G43" s="8">
        <f t="shared" si="3"/>
        <v>0.3325808878856283</v>
      </c>
      <c r="H43" s="15">
        <v>63</v>
      </c>
      <c r="I43" s="25">
        <v>68</v>
      </c>
      <c r="J43" s="25">
        <v>64</v>
      </c>
      <c r="K43" s="25">
        <v>58</v>
      </c>
      <c r="L43" s="9">
        <f t="shared" si="4"/>
        <v>0.0218209179834462</v>
      </c>
      <c r="M43" s="309">
        <f t="shared" si="6"/>
        <v>0.3544018058690745</v>
      </c>
      <c r="N43" s="10">
        <v>45302</v>
      </c>
      <c r="O43" s="11">
        <v>14785</v>
      </c>
      <c r="P43" s="12">
        <f t="shared" si="1"/>
        <v>0.32636528188600944</v>
      </c>
      <c r="Q43" s="7">
        <v>2658</v>
      </c>
      <c r="R43" s="13">
        <f t="shared" si="2"/>
        <v>0.1797768008116334</v>
      </c>
      <c r="S43" s="14">
        <f t="shared" si="5"/>
        <v>16</v>
      </c>
    </row>
    <row r="44" spans="1:19" s="1" customFormat="1" ht="15.75" customHeight="1">
      <c r="A44" s="369">
        <v>39</v>
      </c>
      <c r="B44" s="368" t="s">
        <v>230</v>
      </c>
      <c r="C44" s="11">
        <v>98</v>
      </c>
      <c r="D44" s="19">
        <v>68</v>
      </c>
      <c r="E44" s="19">
        <v>103</v>
      </c>
      <c r="F44" s="19"/>
      <c r="G44" s="8" t="e">
        <f t="shared" si="3"/>
        <v>#DIV/0!</v>
      </c>
      <c r="H44" s="15">
        <v>3</v>
      </c>
      <c r="I44" s="25">
        <v>0</v>
      </c>
      <c r="J44" s="25">
        <v>0</v>
      </c>
      <c r="K44" s="25">
        <v>0</v>
      </c>
      <c r="L44" s="9" t="e">
        <f t="shared" si="4"/>
        <v>#DIV/0!</v>
      </c>
      <c r="M44" s="309" t="e">
        <f t="shared" si="6"/>
        <v>#DIV/0!</v>
      </c>
      <c r="N44" s="10">
        <v>3814</v>
      </c>
      <c r="O44" s="11">
        <v>1099</v>
      </c>
      <c r="P44" s="12">
        <f t="shared" si="1"/>
        <v>0.28814892501310957</v>
      </c>
      <c r="Q44" s="7"/>
      <c r="R44" s="13">
        <f t="shared" si="2"/>
        <v>0</v>
      </c>
      <c r="S44" s="14">
        <f t="shared" si="5"/>
        <v>36</v>
      </c>
    </row>
    <row r="45" spans="1:19" s="338" customFormat="1" ht="15.75" customHeight="1">
      <c r="A45" s="369">
        <v>40</v>
      </c>
      <c r="B45" s="370" t="s">
        <v>231</v>
      </c>
      <c r="C45" s="334">
        <v>532</v>
      </c>
      <c r="D45" s="327"/>
      <c r="E45" s="327"/>
      <c r="F45" s="327">
        <v>230</v>
      </c>
      <c r="G45" s="328">
        <f t="shared" si="3"/>
        <v>0.3367496339677892</v>
      </c>
      <c r="H45" s="329">
        <v>53</v>
      </c>
      <c r="I45" s="330"/>
      <c r="J45" s="330">
        <v>234</v>
      </c>
      <c r="K45" s="330">
        <v>39</v>
      </c>
      <c r="L45" s="331">
        <f t="shared" si="4"/>
        <v>0.05710102489019034</v>
      </c>
      <c r="M45" s="332">
        <f t="shared" si="6"/>
        <v>0.3938506588579795</v>
      </c>
      <c r="N45" s="333">
        <v>17576</v>
      </c>
      <c r="O45" s="334">
        <v>6360</v>
      </c>
      <c r="P45" s="335">
        <f t="shared" si="1"/>
        <v>0.3618570778334092</v>
      </c>
      <c r="Q45" s="326">
        <v>683</v>
      </c>
      <c r="R45" s="336">
        <f t="shared" si="2"/>
        <v>0.10738993710691824</v>
      </c>
      <c r="S45" s="337">
        <f t="shared" si="5"/>
        <v>30</v>
      </c>
    </row>
    <row r="46" spans="1:19" s="338" customFormat="1" ht="15.75" customHeight="1">
      <c r="A46" s="369">
        <v>41</v>
      </c>
      <c r="B46" s="370" t="s">
        <v>264</v>
      </c>
      <c r="C46" s="334">
        <v>1939</v>
      </c>
      <c r="D46" s="327">
        <v>935</v>
      </c>
      <c r="E46" s="327">
        <v>1008</v>
      </c>
      <c r="F46" s="327">
        <v>1029</v>
      </c>
      <c r="G46" s="328">
        <f t="shared" si="3"/>
        <v>0.8994755244755245</v>
      </c>
      <c r="H46" s="329">
        <v>92</v>
      </c>
      <c r="I46" s="330"/>
      <c r="J46" s="330"/>
      <c r="K46" s="330">
        <v>27</v>
      </c>
      <c r="L46" s="331">
        <f t="shared" si="4"/>
        <v>0.0236013986013986</v>
      </c>
      <c r="M46" s="332">
        <f t="shared" si="6"/>
        <v>0.9230769230769231</v>
      </c>
      <c r="N46" s="333">
        <v>25808</v>
      </c>
      <c r="O46" s="334">
        <v>10029</v>
      </c>
      <c r="P46" s="335">
        <f t="shared" si="1"/>
        <v>0.38860043397396155</v>
      </c>
      <c r="Q46" s="326">
        <v>1144</v>
      </c>
      <c r="R46" s="336">
        <f t="shared" si="2"/>
        <v>0.1140691993219663</v>
      </c>
      <c r="S46" s="337">
        <f t="shared" si="5"/>
        <v>28</v>
      </c>
    </row>
    <row r="47" spans="1:19" s="338" customFormat="1" ht="15.75" customHeight="1">
      <c r="A47" s="369">
        <v>42</v>
      </c>
      <c r="B47" s="370" t="s">
        <v>265</v>
      </c>
      <c r="C47" s="334">
        <v>2210</v>
      </c>
      <c r="D47" s="327">
        <v>1662</v>
      </c>
      <c r="E47" s="327">
        <v>1986</v>
      </c>
      <c r="F47" s="327">
        <v>1893</v>
      </c>
      <c r="G47" s="328">
        <f t="shared" si="3"/>
        <v>1.8414396887159532</v>
      </c>
      <c r="H47" s="329">
        <v>6</v>
      </c>
      <c r="I47" s="330">
        <v>5</v>
      </c>
      <c r="J47" s="330">
        <v>4</v>
      </c>
      <c r="K47" s="330">
        <v>4</v>
      </c>
      <c r="L47" s="331">
        <f t="shared" si="4"/>
        <v>0.0038910505836575876</v>
      </c>
      <c r="M47" s="332">
        <f t="shared" si="6"/>
        <v>1.845330739299611</v>
      </c>
      <c r="N47" s="333">
        <v>24010</v>
      </c>
      <c r="O47" s="334">
        <v>9074</v>
      </c>
      <c r="P47" s="335">
        <f t="shared" si="1"/>
        <v>0.3779258642232403</v>
      </c>
      <c r="Q47" s="326">
        <v>1028</v>
      </c>
      <c r="R47" s="336">
        <f t="shared" si="2"/>
        <v>0.11329072074057747</v>
      </c>
      <c r="S47" s="337">
        <f t="shared" si="5"/>
        <v>29</v>
      </c>
    </row>
    <row r="48" spans="1:19" s="1" customFormat="1" ht="15.75" customHeight="1" thickBot="1">
      <c r="A48" s="524">
        <v>43</v>
      </c>
      <c r="B48" s="567" t="s">
        <v>232</v>
      </c>
      <c r="C48" s="568">
        <v>195</v>
      </c>
      <c r="D48" s="569">
        <v>224</v>
      </c>
      <c r="E48" s="569">
        <v>210</v>
      </c>
      <c r="F48" s="569">
        <v>221</v>
      </c>
      <c r="G48" s="570" t="e">
        <f t="shared" si="3"/>
        <v>#DIV/0!</v>
      </c>
      <c r="H48" s="571">
        <v>0</v>
      </c>
      <c r="I48" s="572">
        <v>0</v>
      </c>
      <c r="J48" s="572">
        <v>0</v>
      </c>
      <c r="K48" s="572">
        <v>0</v>
      </c>
      <c r="L48" s="573" t="e">
        <f t="shared" si="4"/>
        <v>#DIV/0!</v>
      </c>
      <c r="M48" s="574" t="e">
        <f t="shared" si="6"/>
        <v>#DIV/0!</v>
      </c>
      <c r="N48" s="575">
        <v>7639</v>
      </c>
      <c r="O48" s="568">
        <v>3012</v>
      </c>
      <c r="P48" s="12">
        <f t="shared" si="1"/>
        <v>0.39429244665532137</v>
      </c>
      <c r="Q48" s="577"/>
      <c r="R48" s="576">
        <f t="shared" si="2"/>
        <v>0</v>
      </c>
      <c r="S48" s="14">
        <f t="shared" si="5"/>
        <v>36</v>
      </c>
    </row>
    <row r="49" spans="1:19" s="1" customFormat="1" ht="15.75" customHeight="1" thickBot="1">
      <c r="A49" s="823" t="s">
        <v>221</v>
      </c>
      <c r="B49" s="824"/>
      <c r="C49" s="65">
        <f>SUM(C6:C48)</f>
        <v>128172</v>
      </c>
      <c r="D49" s="48">
        <f>SUM(D6:D48)</f>
        <v>122175</v>
      </c>
      <c r="E49" s="48">
        <f>SUM(E6:E48)</f>
        <v>108152</v>
      </c>
      <c r="F49" s="48">
        <f>SUM(F6:F48)</f>
        <v>98113</v>
      </c>
      <c r="G49" s="71">
        <f t="shared" si="3"/>
        <v>0.6987557954861087</v>
      </c>
      <c r="H49" s="48">
        <f>SUM(H6:H48)</f>
        <v>28908</v>
      </c>
      <c r="I49" s="48">
        <f>SUM(I6:I48)</f>
        <v>28338</v>
      </c>
      <c r="J49" s="48">
        <f>SUM(J6:J48)</f>
        <v>26124</v>
      </c>
      <c r="K49" s="48">
        <f>SUM(K6:K48)</f>
        <v>23623</v>
      </c>
      <c r="L49" s="71">
        <f t="shared" si="4"/>
        <v>0.16824180441703285</v>
      </c>
      <c r="M49" s="272">
        <f t="shared" si="6"/>
        <v>0.8669975999031415</v>
      </c>
      <c r="N49" s="64">
        <f>SUM(N6:N48)</f>
        <v>4196271</v>
      </c>
      <c r="O49" s="65">
        <f>SUM(O6:O48)</f>
        <v>1409323</v>
      </c>
      <c r="P49" s="66">
        <f>O49/N49</f>
        <v>0.33585128319882107</v>
      </c>
      <c r="Q49" s="48">
        <f>SUM(Q6:Q48)</f>
        <v>140411</v>
      </c>
      <c r="R49" s="67">
        <f t="shared" si="2"/>
        <v>0.09963010608639751</v>
      </c>
      <c r="S49" s="68"/>
    </row>
    <row r="50" spans="2:12" s="1" customFormat="1" ht="13.5">
      <c r="B50" s="42"/>
      <c r="C50" s="104"/>
      <c r="D50" s="104"/>
      <c r="E50" s="42"/>
      <c r="F50" s="104"/>
      <c r="G50" s="104"/>
      <c r="H50" s="104"/>
      <c r="I50" s="104"/>
      <c r="J50" s="42"/>
      <c r="K50" s="104"/>
      <c r="L50" s="104"/>
    </row>
    <row r="51" spans="2:11" s="1" customFormat="1" ht="13.5">
      <c r="B51" s="49"/>
      <c r="F51" s="69"/>
      <c r="K51" s="70"/>
    </row>
    <row r="52" spans="2:11" s="1" customFormat="1" ht="13.5">
      <c r="B52" s="49"/>
      <c r="F52" s="69"/>
      <c r="K52" s="70"/>
    </row>
    <row r="53" spans="2:11" s="1" customFormat="1" ht="13.5">
      <c r="B53" s="49"/>
      <c r="F53" s="69"/>
      <c r="K53" s="70"/>
    </row>
    <row r="54" spans="2:11" s="1" customFormat="1" ht="13.5">
      <c r="B54" s="49"/>
      <c r="F54" s="69"/>
      <c r="K54" s="70"/>
    </row>
    <row r="55" spans="2:11" s="1" customFormat="1" ht="13.5">
      <c r="B55" s="49"/>
      <c r="F55" s="69"/>
      <c r="K55" s="70"/>
    </row>
    <row r="56" spans="2:11" s="1" customFormat="1" ht="13.5">
      <c r="B56" s="49"/>
      <c r="F56" s="69"/>
      <c r="K56" s="70"/>
    </row>
    <row r="57" spans="2:11" s="1" customFormat="1" ht="13.5">
      <c r="B57" s="49"/>
      <c r="F57" s="69"/>
      <c r="K57" s="70"/>
    </row>
    <row r="58" spans="2:11" s="1" customFormat="1" ht="13.5">
      <c r="B58" s="49"/>
      <c r="F58" s="69"/>
      <c r="K58" s="70"/>
    </row>
    <row r="59" spans="2:11" s="1" customFormat="1" ht="13.5">
      <c r="B59" s="49"/>
      <c r="F59" s="69"/>
      <c r="K59" s="70"/>
    </row>
    <row r="60" spans="2:11" s="1" customFormat="1" ht="13.5">
      <c r="B60" s="49"/>
      <c r="F60" s="69"/>
      <c r="K60" s="70"/>
    </row>
    <row r="61" spans="2:11" s="1" customFormat="1" ht="13.5">
      <c r="B61" s="49"/>
      <c r="F61" s="69"/>
      <c r="K61" s="70"/>
    </row>
    <row r="62" spans="2:11" s="1" customFormat="1" ht="13.5">
      <c r="B62" s="49"/>
      <c r="F62" s="69"/>
      <c r="K62" s="70"/>
    </row>
    <row r="63" spans="2:11" s="1" customFormat="1" ht="13.5">
      <c r="B63" s="49"/>
      <c r="F63" s="69"/>
      <c r="K63" s="70"/>
    </row>
    <row r="64" spans="2:11" s="1" customFormat="1" ht="13.5">
      <c r="B64" s="49"/>
      <c r="F64" s="69"/>
      <c r="K64" s="70"/>
    </row>
    <row r="65" spans="2:11" s="1" customFormat="1" ht="13.5">
      <c r="B65" s="49"/>
      <c r="F65" s="69"/>
      <c r="K65" s="70"/>
    </row>
    <row r="66" spans="2:11" s="1" customFormat="1" ht="13.5">
      <c r="B66" s="49"/>
      <c r="F66" s="69"/>
      <c r="K66" s="70"/>
    </row>
    <row r="67" spans="2:11" s="1" customFormat="1" ht="13.5">
      <c r="B67" s="49"/>
      <c r="F67" s="69"/>
      <c r="K67" s="70"/>
    </row>
    <row r="68" spans="2:11" s="1" customFormat="1" ht="13.5">
      <c r="B68" s="49"/>
      <c r="F68" s="69"/>
      <c r="K68" s="70"/>
    </row>
    <row r="69" spans="2:11" s="1" customFormat="1" ht="13.5">
      <c r="B69" s="49"/>
      <c r="F69" s="69"/>
      <c r="K69" s="70"/>
    </row>
    <row r="70" spans="2:11" s="1" customFormat="1" ht="13.5">
      <c r="B70" s="49"/>
      <c r="F70" s="69"/>
      <c r="K70" s="70"/>
    </row>
    <row r="71" spans="2:11" s="1" customFormat="1" ht="13.5">
      <c r="B71" s="49"/>
      <c r="F71" s="69"/>
      <c r="K71" s="70"/>
    </row>
    <row r="72" spans="2:11" s="1" customFormat="1" ht="13.5">
      <c r="B72" s="49"/>
      <c r="F72" s="69"/>
      <c r="K72" s="70"/>
    </row>
    <row r="73" spans="2:11" s="1" customFormat="1" ht="13.5">
      <c r="B73" s="49"/>
      <c r="F73" s="69"/>
      <c r="K73" s="70"/>
    </row>
    <row r="74" spans="2:11" s="1" customFormat="1" ht="13.5">
      <c r="B74" s="49"/>
      <c r="F74" s="69"/>
      <c r="K74" s="70"/>
    </row>
    <row r="75" spans="2:11" s="1" customFormat="1" ht="13.5">
      <c r="B75" s="49"/>
      <c r="F75" s="69"/>
      <c r="K75" s="70"/>
    </row>
    <row r="76" spans="2:11" s="1" customFormat="1" ht="13.5">
      <c r="B76" s="49"/>
      <c r="F76" s="69"/>
      <c r="K76" s="70"/>
    </row>
    <row r="77" spans="2:11" s="1" customFormat="1" ht="13.5">
      <c r="B77" s="49"/>
      <c r="F77" s="69"/>
      <c r="K77" s="70"/>
    </row>
    <row r="78" spans="2:11" s="1" customFormat="1" ht="13.5">
      <c r="B78" s="49"/>
      <c r="F78" s="69"/>
      <c r="K78" s="70"/>
    </row>
    <row r="79" spans="2:11" s="1" customFormat="1" ht="13.5">
      <c r="B79" s="49"/>
      <c r="F79" s="69"/>
      <c r="K79" s="70"/>
    </row>
    <row r="80" spans="2:11" s="1" customFormat="1" ht="13.5">
      <c r="B80" s="49"/>
      <c r="F80" s="69"/>
      <c r="K80" s="70"/>
    </row>
    <row r="81" spans="2:11" s="1" customFormat="1" ht="13.5">
      <c r="B81" s="49"/>
      <c r="F81" s="69"/>
      <c r="K81" s="70"/>
    </row>
    <row r="82" spans="2:11" s="1" customFormat="1" ht="13.5">
      <c r="B82" s="49"/>
      <c r="F82" s="69"/>
      <c r="K82" s="70"/>
    </row>
    <row r="83" spans="2:11" s="1" customFormat="1" ht="13.5">
      <c r="B83" s="49"/>
      <c r="F83" s="69"/>
      <c r="K83" s="70"/>
    </row>
    <row r="84" spans="2:11" s="1" customFormat="1" ht="13.5">
      <c r="B84" s="49"/>
      <c r="F84" s="69"/>
      <c r="K84" s="70"/>
    </row>
    <row r="85" spans="2:11" s="1" customFormat="1" ht="13.5">
      <c r="B85" s="49"/>
      <c r="F85" s="69"/>
      <c r="K85" s="70"/>
    </row>
    <row r="86" spans="2:11" s="1" customFormat="1" ht="13.5">
      <c r="B86" s="49"/>
      <c r="F86" s="69"/>
      <c r="K86" s="70"/>
    </row>
    <row r="87" spans="2:11" s="1" customFormat="1" ht="13.5">
      <c r="B87" s="49"/>
      <c r="F87" s="69"/>
      <c r="K87" s="70"/>
    </row>
    <row r="88" spans="2:11" s="1" customFormat="1" ht="13.5">
      <c r="B88" s="49"/>
      <c r="F88" s="69"/>
      <c r="K88" s="70"/>
    </row>
    <row r="89" spans="2:11" s="1" customFormat="1" ht="13.5">
      <c r="B89" s="49"/>
      <c r="F89" s="69"/>
      <c r="K89" s="70"/>
    </row>
    <row r="90" spans="2:11" s="1" customFormat="1" ht="13.5">
      <c r="B90" s="49"/>
      <c r="F90" s="69"/>
      <c r="K90" s="70"/>
    </row>
    <row r="91" spans="2:11" s="1" customFormat="1" ht="13.5">
      <c r="B91" s="49"/>
      <c r="F91" s="69"/>
      <c r="K91" s="70"/>
    </row>
    <row r="92" spans="2:11" s="1" customFormat="1" ht="13.5">
      <c r="B92" s="49"/>
      <c r="F92" s="69"/>
      <c r="K92" s="70"/>
    </row>
    <row r="93" spans="2:11" s="1" customFormat="1" ht="13.5">
      <c r="B93" s="49"/>
      <c r="F93" s="69"/>
      <c r="K93" s="70"/>
    </row>
    <row r="94" spans="2:11" s="1" customFormat="1" ht="13.5">
      <c r="B94" s="49"/>
      <c r="F94" s="69"/>
      <c r="K94" s="70"/>
    </row>
    <row r="95" spans="2:11" s="1" customFormat="1" ht="13.5">
      <c r="B95" s="49"/>
      <c r="F95" s="69"/>
      <c r="K95" s="70"/>
    </row>
    <row r="96" spans="2:11" s="1" customFormat="1" ht="13.5">
      <c r="B96" s="49"/>
      <c r="F96" s="69"/>
      <c r="K96" s="70"/>
    </row>
    <row r="97" spans="2:11" s="1" customFormat="1" ht="13.5">
      <c r="B97" s="49"/>
      <c r="F97" s="69"/>
      <c r="K97" s="70"/>
    </row>
    <row r="98" spans="2:11" s="1" customFormat="1" ht="13.5">
      <c r="B98" s="49"/>
      <c r="F98" s="69"/>
      <c r="K98" s="70"/>
    </row>
    <row r="99" spans="2:11" s="1" customFormat="1" ht="13.5">
      <c r="B99" s="49"/>
      <c r="F99" s="69"/>
      <c r="K99" s="70"/>
    </row>
    <row r="100" spans="2:11" s="1" customFormat="1" ht="13.5">
      <c r="B100" s="49"/>
      <c r="F100" s="69"/>
      <c r="K100" s="70"/>
    </row>
    <row r="101" spans="2:11" s="1" customFormat="1" ht="13.5">
      <c r="B101" s="49"/>
      <c r="F101" s="69"/>
      <c r="K101" s="70"/>
    </row>
    <row r="102" spans="2:11" s="1" customFormat="1" ht="13.5">
      <c r="B102" s="49"/>
      <c r="F102" s="69"/>
      <c r="K102" s="70"/>
    </row>
    <row r="103" spans="2:11" s="1" customFormat="1" ht="13.5">
      <c r="B103" s="49"/>
      <c r="F103" s="69"/>
      <c r="K103" s="70"/>
    </row>
    <row r="104" spans="2:11" s="1" customFormat="1" ht="13.5">
      <c r="B104" s="49"/>
      <c r="F104" s="69"/>
      <c r="K104" s="70"/>
    </row>
    <row r="105" spans="2:11" s="1" customFormat="1" ht="13.5">
      <c r="B105" s="49"/>
      <c r="F105" s="69"/>
      <c r="K105" s="70"/>
    </row>
    <row r="106" spans="2:11" s="1" customFormat="1" ht="13.5">
      <c r="B106" s="49"/>
      <c r="F106" s="69"/>
      <c r="K106" s="70"/>
    </row>
    <row r="107" spans="2:11" s="1" customFormat="1" ht="13.5">
      <c r="B107" s="49"/>
      <c r="F107" s="69"/>
      <c r="K107" s="70"/>
    </row>
    <row r="108" spans="2:11" s="1" customFormat="1" ht="13.5">
      <c r="B108" s="49"/>
      <c r="F108" s="69"/>
      <c r="K108" s="70"/>
    </row>
    <row r="109" spans="2:11" s="1" customFormat="1" ht="13.5">
      <c r="B109" s="49"/>
      <c r="F109" s="69"/>
      <c r="K109" s="70"/>
    </row>
    <row r="110" spans="2:11" s="1" customFormat="1" ht="13.5">
      <c r="B110" s="49"/>
      <c r="F110" s="69"/>
      <c r="K110" s="70"/>
    </row>
    <row r="111" spans="2:11" s="1" customFormat="1" ht="13.5">
      <c r="B111" s="49"/>
      <c r="F111" s="69"/>
      <c r="K111" s="70"/>
    </row>
    <row r="112" spans="2:11" s="1" customFormat="1" ht="13.5">
      <c r="B112" s="49"/>
      <c r="F112" s="69"/>
      <c r="K112" s="70"/>
    </row>
    <row r="113" spans="2:11" s="1" customFormat="1" ht="13.5">
      <c r="B113" s="49"/>
      <c r="F113" s="69"/>
      <c r="K113" s="70"/>
    </row>
    <row r="114" spans="2:11" s="1" customFormat="1" ht="13.5">
      <c r="B114" s="49"/>
      <c r="F114" s="69"/>
      <c r="K114" s="70"/>
    </row>
    <row r="115" spans="2:11" s="1" customFormat="1" ht="13.5">
      <c r="B115" s="49"/>
      <c r="F115" s="69"/>
      <c r="K115" s="70"/>
    </row>
    <row r="116" spans="2:11" s="1" customFormat="1" ht="13.5">
      <c r="B116" s="49"/>
      <c r="F116" s="69"/>
      <c r="K116" s="70"/>
    </row>
    <row r="117" spans="2:11" s="1" customFormat="1" ht="13.5">
      <c r="B117" s="49"/>
      <c r="F117" s="69"/>
      <c r="K117" s="70"/>
    </row>
    <row r="118" spans="2:11" s="1" customFormat="1" ht="13.5">
      <c r="B118" s="49"/>
      <c r="F118" s="69"/>
      <c r="K118" s="70"/>
    </row>
    <row r="119" spans="2:11" s="1" customFormat="1" ht="13.5">
      <c r="B119" s="49"/>
      <c r="F119" s="69"/>
      <c r="K119" s="70"/>
    </row>
    <row r="120" spans="2:11" s="1" customFormat="1" ht="13.5">
      <c r="B120" s="49"/>
      <c r="F120" s="69"/>
      <c r="K120" s="70"/>
    </row>
    <row r="121" spans="2:11" s="1" customFormat="1" ht="13.5">
      <c r="B121" s="49"/>
      <c r="F121" s="69"/>
      <c r="K121" s="70"/>
    </row>
    <row r="122" spans="2:11" s="1" customFormat="1" ht="13.5">
      <c r="B122" s="49"/>
      <c r="F122" s="69"/>
      <c r="K122" s="70"/>
    </row>
    <row r="123" spans="2:11" s="1" customFormat="1" ht="13.5">
      <c r="B123" s="49"/>
      <c r="F123" s="69"/>
      <c r="K123" s="70"/>
    </row>
    <row r="124" spans="2:11" s="1" customFormat="1" ht="13.5">
      <c r="B124" s="49"/>
      <c r="F124" s="69"/>
      <c r="K124" s="70"/>
    </row>
    <row r="125" spans="2:11" s="1" customFormat="1" ht="13.5">
      <c r="B125" s="49"/>
      <c r="F125" s="69"/>
      <c r="K125" s="70"/>
    </row>
    <row r="126" spans="2:11" s="1" customFormat="1" ht="13.5">
      <c r="B126" s="49"/>
      <c r="F126" s="69"/>
      <c r="K126" s="70"/>
    </row>
    <row r="127" spans="2:11" s="1" customFormat="1" ht="13.5">
      <c r="B127" s="49"/>
      <c r="F127" s="69"/>
      <c r="K127" s="70"/>
    </row>
    <row r="128" spans="2:11" s="1" customFormat="1" ht="13.5">
      <c r="B128" s="49"/>
      <c r="F128" s="69"/>
      <c r="K128" s="70"/>
    </row>
    <row r="129" spans="2:11" s="1" customFormat="1" ht="13.5">
      <c r="B129" s="49"/>
      <c r="F129" s="69"/>
      <c r="K129" s="70"/>
    </row>
    <row r="130" spans="2:11" s="1" customFormat="1" ht="13.5">
      <c r="B130" s="49"/>
      <c r="F130" s="69"/>
      <c r="K130" s="70"/>
    </row>
    <row r="131" spans="2:11" s="1" customFormat="1" ht="13.5">
      <c r="B131" s="49"/>
      <c r="F131" s="69"/>
      <c r="K131" s="70"/>
    </row>
    <row r="132" spans="2:11" s="1" customFormat="1" ht="13.5">
      <c r="B132" s="49"/>
      <c r="F132" s="69"/>
      <c r="K132" s="70"/>
    </row>
    <row r="133" spans="2:11" s="1" customFormat="1" ht="13.5">
      <c r="B133" s="49"/>
      <c r="F133" s="69"/>
      <c r="K133" s="70"/>
    </row>
    <row r="134" spans="2:11" s="1" customFormat="1" ht="13.5">
      <c r="B134" s="49"/>
      <c r="F134" s="69"/>
      <c r="K134" s="70"/>
    </row>
    <row r="135" spans="2:11" s="1" customFormat="1" ht="13.5">
      <c r="B135" s="49"/>
      <c r="F135" s="69"/>
      <c r="K135" s="70"/>
    </row>
    <row r="136" spans="2:11" s="1" customFormat="1" ht="13.5">
      <c r="B136" s="49"/>
      <c r="F136" s="69"/>
      <c r="K136" s="70"/>
    </row>
    <row r="137" spans="2:11" s="1" customFormat="1" ht="13.5">
      <c r="B137" s="49"/>
      <c r="F137" s="69"/>
      <c r="K137" s="70"/>
    </row>
    <row r="138" spans="2:11" s="1" customFormat="1" ht="13.5">
      <c r="B138" s="49"/>
      <c r="F138" s="69"/>
      <c r="K138" s="70"/>
    </row>
    <row r="139" spans="2:11" s="1" customFormat="1" ht="13.5">
      <c r="B139" s="49"/>
      <c r="F139" s="69"/>
      <c r="K139" s="70"/>
    </row>
    <row r="140" spans="2:11" s="1" customFormat="1" ht="13.5">
      <c r="B140" s="49"/>
      <c r="F140" s="69"/>
      <c r="K140" s="70"/>
    </row>
    <row r="141" spans="2:11" s="1" customFormat="1" ht="13.5">
      <c r="B141" s="49"/>
      <c r="F141" s="69"/>
      <c r="K141" s="70"/>
    </row>
    <row r="142" spans="2:11" s="1" customFormat="1" ht="13.5">
      <c r="B142" s="49"/>
      <c r="F142" s="69"/>
      <c r="K142" s="70"/>
    </row>
    <row r="143" spans="2:11" s="1" customFormat="1" ht="13.5">
      <c r="B143" s="49"/>
      <c r="F143" s="69"/>
      <c r="K143" s="70"/>
    </row>
    <row r="144" spans="2:11" s="1" customFormat="1" ht="13.5">
      <c r="B144" s="49"/>
      <c r="F144" s="69"/>
      <c r="K144" s="70"/>
    </row>
    <row r="145" spans="2:11" s="1" customFormat="1" ht="13.5">
      <c r="B145" s="49"/>
      <c r="F145" s="69"/>
      <c r="K145" s="70"/>
    </row>
    <row r="146" spans="2:11" s="1" customFormat="1" ht="13.5">
      <c r="B146" s="49"/>
      <c r="F146" s="69"/>
      <c r="K146" s="70"/>
    </row>
    <row r="147" spans="2:11" s="1" customFormat="1" ht="13.5">
      <c r="B147" s="49"/>
      <c r="F147" s="69"/>
      <c r="K147" s="70"/>
    </row>
    <row r="148" spans="2:11" s="1" customFormat="1" ht="13.5">
      <c r="B148" s="49"/>
      <c r="F148" s="69"/>
      <c r="K148" s="70"/>
    </row>
    <row r="149" spans="2:11" s="1" customFormat="1" ht="13.5">
      <c r="B149" s="49"/>
      <c r="F149" s="69"/>
      <c r="K149" s="70"/>
    </row>
    <row r="150" spans="2:11" s="1" customFormat="1" ht="13.5">
      <c r="B150" s="49"/>
      <c r="F150" s="69"/>
      <c r="K150" s="70"/>
    </row>
    <row r="151" spans="2:11" s="1" customFormat="1" ht="13.5">
      <c r="B151" s="49"/>
      <c r="F151" s="69"/>
      <c r="K151" s="70"/>
    </row>
    <row r="152" spans="2:11" s="1" customFormat="1" ht="13.5">
      <c r="B152" s="49"/>
      <c r="F152" s="69"/>
      <c r="K152" s="70"/>
    </row>
    <row r="153" spans="2:11" s="1" customFormat="1" ht="13.5">
      <c r="B153" s="49"/>
      <c r="F153" s="69"/>
      <c r="K153" s="70"/>
    </row>
    <row r="154" spans="2:11" s="1" customFormat="1" ht="13.5">
      <c r="B154" s="49"/>
      <c r="F154" s="69"/>
      <c r="K154" s="70"/>
    </row>
    <row r="155" spans="2:11" s="1" customFormat="1" ht="13.5">
      <c r="B155" s="49"/>
      <c r="F155" s="69"/>
      <c r="K155" s="70"/>
    </row>
    <row r="156" spans="2:11" s="1" customFormat="1" ht="13.5">
      <c r="B156" s="49"/>
      <c r="F156" s="69"/>
      <c r="K156" s="70"/>
    </row>
    <row r="157" spans="2:11" s="1" customFormat="1" ht="13.5">
      <c r="B157" s="49"/>
      <c r="F157" s="69"/>
      <c r="K157" s="70"/>
    </row>
    <row r="158" spans="2:11" s="1" customFormat="1" ht="13.5">
      <c r="B158" s="49"/>
      <c r="F158" s="69"/>
      <c r="K158" s="70"/>
    </row>
    <row r="159" spans="2:11" s="1" customFormat="1" ht="13.5">
      <c r="B159" s="49"/>
      <c r="F159" s="69"/>
      <c r="K159" s="70"/>
    </row>
    <row r="160" spans="2:11" s="1" customFormat="1" ht="13.5">
      <c r="B160" s="49"/>
      <c r="F160" s="69"/>
      <c r="K160" s="70"/>
    </row>
    <row r="161" spans="2:11" s="1" customFormat="1" ht="13.5">
      <c r="B161" s="49"/>
      <c r="F161" s="69"/>
      <c r="K161" s="70"/>
    </row>
    <row r="162" spans="2:11" s="1" customFormat="1" ht="13.5">
      <c r="B162" s="49"/>
      <c r="F162" s="69"/>
      <c r="K162" s="70"/>
    </row>
    <row r="163" spans="2:11" s="1" customFormat="1" ht="13.5">
      <c r="B163" s="49"/>
      <c r="F163" s="69"/>
      <c r="K163" s="70"/>
    </row>
    <row r="164" spans="2:11" s="1" customFormat="1" ht="13.5">
      <c r="B164" s="49"/>
      <c r="F164" s="69"/>
      <c r="K164" s="70"/>
    </row>
    <row r="165" spans="2:11" s="1" customFormat="1" ht="13.5">
      <c r="B165" s="49"/>
      <c r="F165" s="69"/>
      <c r="K165" s="70"/>
    </row>
    <row r="166" spans="2:11" s="1" customFormat="1" ht="13.5">
      <c r="B166" s="49"/>
      <c r="F166" s="69"/>
      <c r="K166" s="70"/>
    </row>
    <row r="167" spans="2:11" s="1" customFormat="1" ht="13.5">
      <c r="B167" s="49"/>
      <c r="F167" s="69"/>
      <c r="K167" s="70"/>
    </row>
    <row r="168" spans="2:11" s="1" customFormat="1" ht="13.5">
      <c r="B168" s="49"/>
      <c r="F168" s="69"/>
      <c r="K168" s="70"/>
    </row>
    <row r="169" spans="2:11" s="1" customFormat="1" ht="13.5">
      <c r="B169" s="49"/>
      <c r="F169" s="69"/>
      <c r="K169" s="70"/>
    </row>
    <row r="170" spans="2:11" s="1" customFormat="1" ht="13.5">
      <c r="B170" s="49"/>
      <c r="F170" s="69"/>
      <c r="K170" s="70"/>
    </row>
    <row r="171" spans="2:11" s="1" customFormat="1" ht="13.5">
      <c r="B171" s="49"/>
      <c r="F171" s="69"/>
      <c r="K171" s="70"/>
    </row>
    <row r="172" spans="2:11" s="1" customFormat="1" ht="13.5">
      <c r="B172" s="49"/>
      <c r="F172" s="69"/>
      <c r="K172" s="70"/>
    </row>
    <row r="173" spans="2:11" s="1" customFormat="1" ht="13.5">
      <c r="B173" s="49"/>
      <c r="F173" s="69"/>
      <c r="K173" s="70"/>
    </row>
    <row r="174" spans="2:11" s="1" customFormat="1" ht="13.5">
      <c r="B174" s="49"/>
      <c r="F174" s="69"/>
      <c r="K174" s="70"/>
    </row>
    <row r="175" spans="2:11" s="1" customFormat="1" ht="13.5">
      <c r="B175" s="49"/>
      <c r="F175" s="69"/>
      <c r="K175" s="70"/>
    </row>
    <row r="176" spans="2:11" s="1" customFormat="1" ht="13.5">
      <c r="B176" s="49"/>
      <c r="F176" s="69"/>
      <c r="K176" s="70"/>
    </row>
    <row r="177" spans="2:11" s="1" customFormat="1" ht="13.5">
      <c r="B177" s="49"/>
      <c r="F177" s="69"/>
      <c r="K177" s="70"/>
    </row>
    <row r="178" spans="2:11" s="1" customFormat="1" ht="13.5">
      <c r="B178" s="49"/>
      <c r="F178" s="69"/>
      <c r="K178" s="70"/>
    </row>
    <row r="179" spans="2:11" s="1" customFormat="1" ht="13.5">
      <c r="B179" s="49"/>
      <c r="F179" s="69"/>
      <c r="K179" s="70"/>
    </row>
    <row r="180" spans="2:11" s="1" customFormat="1" ht="13.5">
      <c r="B180" s="49"/>
      <c r="F180" s="69"/>
      <c r="K180" s="70"/>
    </row>
    <row r="181" spans="2:11" s="1" customFormat="1" ht="13.5">
      <c r="B181" s="49"/>
      <c r="F181" s="69"/>
      <c r="K181" s="70"/>
    </row>
    <row r="182" spans="2:11" s="1" customFormat="1" ht="13.5">
      <c r="B182" s="49"/>
      <c r="F182" s="69"/>
      <c r="K182" s="70"/>
    </row>
    <row r="183" spans="2:11" s="1" customFormat="1" ht="13.5">
      <c r="B183" s="49"/>
      <c r="F183" s="69"/>
      <c r="K183" s="70"/>
    </row>
    <row r="184" spans="2:11" s="1" customFormat="1" ht="13.5">
      <c r="B184" s="49"/>
      <c r="F184" s="69"/>
      <c r="K184" s="70"/>
    </row>
    <row r="185" spans="2:11" s="1" customFormat="1" ht="13.5">
      <c r="B185" s="49"/>
      <c r="F185" s="69"/>
      <c r="K185" s="70"/>
    </row>
    <row r="186" spans="2:11" s="1" customFormat="1" ht="13.5">
      <c r="B186" s="49"/>
      <c r="F186" s="69"/>
      <c r="K186" s="70"/>
    </row>
    <row r="187" spans="2:11" s="1" customFormat="1" ht="13.5">
      <c r="B187" s="49"/>
      <c r="F187" s="69"/>
      <c r="K187" s="70"/>
    </row>
    <row r="188" spans="2:11" s="1" customFormat="1" ht="13.5">
      <c r="B188" s="49"/>
      <c r="F188" s="69"/>
      <c r="K188" s="70"/>
    </row>
    <row r="189" spans="2:11" s="1" customFormat="1" ht="13.5">
      <c r="B189" s="49"/>
      <c r="F189" s="69"/>
      <c r="K189" s="70"/>
    </row>
    <row r="190" spans="2:11" s="1" customFormat="1" ht="13.5">
      <c r="B190" s="49"/>
      <c r="F190" s="69"/>
      <c r="K190" s="70"/>
    </row>
    <row r="191" spans="2:11" s="1" customFormat="1" ht="13.5">
      <c r="B191" s="49"/>
      <c r="F191" s="69"/>
      <c r="K191" s="70"/>
    </row>
    <row r="192" spans="2:11" s="1" customFormat="1" ht="13.5">
      <c r="B192" s="49"/>
      <c r="F192" s="69"/>
      <c r="K192" s="70"/>
    </row>
    <row r="193" spans="2:11" s="1" customFormat="1" ht="13.5">
      <c r="B193" s="49"/>
      <c r="F193" s="69"/>
      <c r="K193" s="70"/>
    </row>
    <row r="194" spans="2:11" s="1" customFormat="1" ht="13.5">
      <c r="B194" s="49"/>
      <c r="F194" s="69"/>
      <c r="K194" s="70"/>
    </row>
    <row r="195" spans="2:11" s="1" customFormat="1" ht="13.5">
      <c r="B195" s="49"/>
      <c r="F195" s="69"/>
      <c r="K195" s="70"/>
    </row>
    <row r="196" spans="2:11" s="1" customFormat="1" ht="13.5">
      <c r="B196" s="49"/>
      <c r="F196" s="69"/>
      <c r="K196" s="70"/>
    </row>
    <row r="197" spans="2:11" s="1" customFormat="1" ht="13.5">
      <c r="B197" s="49"/>
      <c r="F197" s="69"/>
      <c r="K197" s="70"/>
    </row>
    <row r="198" spans="2:11" s="1" customFormat="1" ht="13.5">
      <c r="B198" s="49"/>
      <c r="F198" s="69"/>
      <c r="K198" s="70"/>
    </row>
    <row r="199" spans="2:11" s="1" customFormat="1" ht="13.5">
      <c r="B199" s="49"/>
      <c r="F199" s="69"/>
      <c r="K199" s="70"/>
    </row>
    <row r="200" spans="2:11" s="1" customFormat="1" ht="13.5">
      <c r="B200" s="49"/>
      <c r="F200" s="69"/>
      <c r="K200" s="70"/>
    </row>
    <row r="201" spans="2:11" s="1" customFormat="1" ht="13.5">
      <c r="B201" s="49"/>
      <c r="F201" s="69"/>
      <c r="K201" s="70"/>
    </row>
    <row r="202" spans="2:11" s="1" customFormat="1" ht="13.5">
      <c r="B202" s="49"/>
      <c r="F202" s="69"/>
      <c r="K202" s="70"/>
    </row>
    <row r="203" spans="2:11" s="1" customFormat="1" ht="13.5">
      <c r="B203" s="49"/>
      <c r="F203" s="69"/>
      <c r="K203" s="70"/>
    </row>
    <row r="204" spans="2:11" s="1" customFormat="1" ht="13.5">
      <c r="B204" s="49"/>
      <c r="F204" s="69"/>
      <c r="K204" s="70"/>
    </row>
    <row r="205" spans="2:11" s="1" customFormat="1" ht="13.5">
      <c r="B205" s="49"/>
      <c r="F205" s="69"/>
      <c r="K205" s="70"/>
    </row>
    <row r="206" spans="2:11" s="1" customFormat="1" ht="13.5">
      <c r="B206" s="49"/>
      <c r="F206" s="69"/>
      <c r="K206" s="70"/>
    </row>
    <row r="207" spans="2:11" s="1" customFormat="1" ht="13.5">
      <c r="B207" s="49"/>
      <c r="F207" s="69"/>
      <c r="K207" s="70"/>
    </row>
    <row r="208" spans="2:11" s="1" customFormat="1" ht="13.5">
      <c r="B208" s="49"/>
      <c r="F208" s="69"/>
      <c r="K208" s="70"/>
    </row>
    <row r="209" spans="2:11" s="1" customFormat="1" ht="13.5">
      <c r="B209" s="49"/>
      <c r="F209" s="69"/>
      <c r="K209" s="70"/>
    </row>
    <row r="210" spans="2:11" s="1" customFormat="1" ht="13.5">
      <c r="B210" s="49"/>
      <c r="F210" s="69"/>
      <c r="K210" s="70"/>
    </row>
    <row r="211" spans="2:11" s="1" customFormat="1" ht="13.5">
      <c r="B211" s="49"/>
      <c r="F211" s="69"/>
      <c r="K211" s="70"/>
    </row>
    <row r="212" spans="2:11" s="1" customFormat="1" ht="13.5">
      <c r="B212" s="49"/>
      <c r="F212" s="69"/>
      <c r="K212" s="70"/>
    </row>
    <row r="213" spans="2:11" s="1" customFormat="1" ht="13.5">
      <c r="B213" s="49"/>
      <c r="F213" s="69"/>
      <c r="K213" s="70"/>
    </row>
    <row r="214" spans="2:11" s="1" customFormat="1" ht="13.5">
      <c r="B214" s="49"/>
      <c r="F214" s="69"/>
      <c r="K214" s="70"/>
    </row>
    <row r="215" spans="2:11" s="1" customFormat="1" ht="13.5">
      <c r="B215" s="49"/>
      <c r="F215" s="69"/>
      <c r="K215" s="70"/>
    </row>
    <row r="216" spans="2:11" s="1" customFormat="1" ht="13.5">
      <c r="B216" s="49"/>
      <c r="F216" s="69"/>
      <c r="K216" s="70"/>
    </row>
    <row r="217" spans="2:11" s="1" customFormat="1" ht="13.5">
      <c r="B217" s="49"/>
      <c r="F217" s="69"/>
      <c r="K217" s="70"/>
    </row>
    <row r="218" spans="2:11" s="1" customFormat="1" ht="13.5">
      <c r="B218" s="49"/>
      <c r="F218" s="69"/>
      <c r="K218" s="70"/>
    </row>
    <row r="219" spans="2:11" s="1" customFormat="1" ht="13.5">
      <c r="B219" s="49"/>
      <c r="F219" s="69"/>
      <c r="K219" s="70"/>
    </row>
    <row r="220" spans="2:11" s="1" customFormat="1" ht="13.5">
      <c r="B220" s="49"/>
      <c r="F220" s="69"/>
      <c r="K220" s="70"/>
    </row>
    <row r="221" spans="2:11" s="1" customFormat="1" ht="13.5">
      <c r="B221" s="49"/>
      <c r="F221" s="69"/>
      <c r="K221" s="70"/>
    </row>
    <row r="222" spans="2:11" s="1" customFormat="1" ht="13.5">
      <c r="B222" s="49"/>
      <c r="F222" s="69"/>
      <c r="K222" s="70"/>
    </row>
    <row r="223" spans="2:11" s="1" customFormat="1" ht="13.5">
      <c r="B223" s="49"/>
      <c r="F223" s="69"/>
      <c r="K223" s="70"/>
    </row>
    <row r="224" spans="2:11" s="1" customFormat="1" ht="13.5">
      <c r="B224" s="49"/>
      <c r="F224" s="69"/>
      <c r="K224" s="70"/>
    </row>
    <row r="225" spans="2:11" s="1" customFormat="1" ht="13.5">
      <c r="B225" s="49"/>
      <c r="F225" s="69"/>
      <c r="K225" s="70"/>
    </row>
    <row r="226" spans="2:11" s="1" customFormat="1" ht="13.5">
      <c r="B226" s="49"/>
      <c r="F226" s="69"/>
      <c r="K226" s="70"/>
    </row>
    <row r="227" spans="2:11" s="1" customFormat="1" ht="13.5">
      <c r="B227" s="49"/>
      <c r="F227" s="69"/>
      <c r="K227" s="70"/>
    </row>
    <row r="228" spans="2:11" s="1" customFormat="1" ht="13.5">
      <c r="B228" s="49"/>
      <c r="F228" s="69"/>
      <c r="K228" s="70"/>
    </row>
    <row r="229" spans="2:11" s="1" customFormat="1" ht="13.5">
      <c r="B229" s="49"/>
      <c r="F229" s="69"/>
      <c r="K229" s="70"/>
    </row>
    <row r="230" spans="2:11" s="1" customFormat="1" ht="13.5">
      <c r="B230" s="49"/>
      <c r="F230" s="69"/>
      <c r="K230" s="70"/>
    </row>
    <row r="231" spans="2:11" s="1" customFormat="1" ht="13.5">
      <c r="B231" s="49"/>
      <c r="F231" s="69"/>
      <c r="K231" s="70"/>
    </row>
    <row r="232" spans="2:11" s="1" customFormat="1" ht="13.5">
      <c r="B232" s="49"/>
      <c r="F232" s="69"/>
      <c r="K232" s="70"/>
    </row>
    <row r="233" spans="2:11" s="1" customFormat="1" ht="13.5">
      <c r="B233" s="49"/>
      <c r="F233" s="69"/>
      <c r="K233" s="70"/>
    </row>
    <row r="234" spans="2:11" s="1" customFormat="1" ht="13.5">
      <c r="B234" s="49"/>
      <c r="F234" s="69"/>
      <c r="K234" s="70"/>
    </row>
    <row r="235" spans="2:11" s="1" customFormat="1" ht="13.5">
      <c r="B235" s="49"/>
      <c r="F235" s="69"/>
      <c r="K235" s="70"/>
    </row>
    <row r="236" spans="2:11" s="1" customFormat="1" ht="13.5">
      <c r="B236" s="49"/>
      <c r="F236" s="69"/>
      <c r="K236" s="70"/>
    </row>
    <row r="237" spans="2:11" s="1" customFormat="1" ht="13.5">
      <c r="B237" s="49"/>
      <c r="F237" s="69"/>
      <c r="K237" s="70"/>
    </row>
    <row r="238" spans="2:11" s="1" customFormat="1" ht="13.5">
      <c r="B238" s="49"/>
      <c r="F238" s="69"/>
      <c r="K238" s="70"/>
    </row>
    <row r="239" spans="2:11" s="1" customFormat="1" ht="13.5">
      <c r="B239" s="49"/>
      <c r="F239" s="69"/>
      <c r="K239" s="70"/>
    </row>
    <row r="240" spans="2:11" s="1" customFormat="1" ht="13.5">
      <c r="B240" s="49"/>
      <c r="F240" s="69"/>
      <c r="K240" s="70"/>
    </row>
    <row r="241" spans="2:11" s="1" customFormat="1" ht="13.5">
      <c r="B241" s="49"/>
      <c r="F241" s="69"/>
      <c r="K241" s="70"/>
    </row>
    <row r="242" spans="2:11" s="1" customFormat="1" ht="13.5">
      <c r="B242" s="49"/>
      <c r="F242" s="69"/>
      <c r="K242" s="70"/>
    </row>
    <row r="243" spans="2:11" s="1" customFormat="1" ht="13.5">
      <c r="B243" s="49"/>
      <c r="F243" s="69"/>
      <c r="K243" s="70"/>
    </row>
    <row r="244" spans="2:11" s="1" customFormat="1" ht="13.5">
      <c r="B244" s="49"/>
      <c r="F244" s="69"/>
      <c r="K244" s="70"/>
    </row>
    <row r="245" spans="2:11" s="1" customFormat="1" ht="13.5">
      <c r="B245" s="49"/>
      <c r="F245" s="69"/>
      <c r="K245" s="70"/>
    </row>
    <row r="246" spans="2:11" s="1" customFormat="1" ht="13.5">
      <c r="B246" s="49"/>
      <c r="F246" s="69"/>
      <c r="K246" s="70"/>
    </row>
    <row r="247" spans="2:11" s="1" customFormat="1" ht="13.5">
      <c r="B247" s="49"/>
      <c r="F247" s="69"/>
      <c r="K247" s="70"/>
    </row>
    <row r="248" spans="2:11" s="1" customFormat="1" ht="13.5">
      <c r="B248" s="49"/>
      <c r="F248" s="69"/>
      <c r="K248" s="70"/>
    </row>
    <row r="249" spans="2:11" s="1" customFormat="1" ht="13.5">
      <c r="B249" s="49"/>
      <c r="F249" s="69"/>
      <c r="K249" s="70"/>
    </row>
    <row r="250" spans="2:11" s="1" customFormat="1" ht="13.5">
      <c r="B250" s="49"/>
      <c r="F250" s="69"/>
      <c r="K250" s="70"/>
    </row>
    <row r="251" spans="2:11" s="1" customFormat="1" ht="13.5">
      <c r="B251" s="49"/>
      <c r="F251" s="69"/>
      <c r="K251" s="70"/>
    </row>
    <row r="252" spans="2:11" s="1" customFormat="1" ht="13.5">
      <c r="B252" s="49"/>
      <c r="F252" s="69"/>
      <c r="K252" s="70"/>
    </row>
    <row r="253" spans="2:11" s="1" customFormat="1" ht="13.5">
      <c r="B253" s="49"/>
      <c r="F253" s="69"/>
      <c r="K253" s="70"/>
    </row>
    <row r="254" spans="2:11" s="1" customFormat="1" ht="13.5">
      <c r="B254" s="49"/>
      <c r="F254" s="69"/>
      <c r="K254" s="70"/>
    </row>
    <row r="255" spans="2:11" s="1" customFormat="1" ht="13.5">
      <c r="B255" s="49"/>
      <c r="F255" s="69"/>
      <c r="K255" s="70"/>
    </row>
    <row r="256" spans="2:11" s="1" customFormat="1" ht="13.5">
      <c r="B256" s="49"/>
      <c r="F256" s="69"/>
      <c r="K256" s="70"/>
    </row>
    <row r="257" spans="2:11" s="1" customFormat="1" ht="13.5">
      <c r="B257" s="49"/>
      <c r="F257" s="69"/>
      <c r="K257" s="70"/>
    </row>
    <row r="258" spans="2:11" s="1" customFormat="1" ht="13.5">
      <c r="B258" s="49"/>
      <c r="F258" s="69"/>
      <c r="K258" s="70"/>
    </row>
    <row r="259" spans="2:11" s="1" customFormat="1" ht="13.5">
      <c r="B259" s="49"/>
      <c r="F259" s="69"/>
      <c r="K259" s="70"/>
    </row>
    <row r="260" spans="2:11" s="1" customFormat="1" ht="13.5">
      <c r="B260" s="49"/>
      <c r="F260" s="69"/>
      <c r="K260" s="70"/>
    </row>
    <row r="261" spans="2:11" s="1" customFormat="1" ht="13.5">
      <c r="B261" s="49"/>
      <c r="F261" s="69"/>
      <c r="K261" s="70"/>
    </row>
    <row r="262" spans="2:11" s="1" customFormat="1" ht="13.5">
      <c r="B262" s="49"/>
      <c r="F262" s="69"/>
      <c r="K262" s="70"/>
    </row>
    <row r="263" spans="2:11" s="1" customFormat="1" ht="13.5">
      <c r="B263" s="49"/>
      <c r="F263" s="69"/>
      <c r="K263" s="70"/>
    </row>
    <row r="264" spans="2:11" s="1" customFormat="1" ht="13.5">
      <c r="B264" s="49"/>
      <c r="F264" s="69"/>
      <c r="K264" s="70"/>
    </row>
    <row r="265" spans="2:11" s="1" customFormat="1" ht="13.5">
      <c r="B265" s="49"/>
      <c r="F265" s="69"/>
      <c r="K265" s="70"/>
    </row>
    <row r="266" spans="2:11" s="1" customFormat="1" ht="13.5">
      <c r="B266" s="49"/>
      <c r="F266" s="69"/>
      <c r="K266" s="70"/>
    </row>
    <row r="267" spans="2:11" s="1" customFormat="1" ht="13.5">
      <c r="B267" s="49"/>
      <c r="F267" s="69"/>
      <c r="K267" s="70"/>
    </row>
    <row r="268" spans="2:11" s="1" customFormat="1" ht="13.5">
      <c r="B268" s="49"/>
      <c r="F268" s="69"/>
      <c r="K268" s="70"/>
    </row>
    <row r="269" spans="2:11" s="1" customFormat="1" ht="13.5">
      <c r="B269" s="49"/>
      <c r="F269" s="69"/>
      <c r="K269" s="70"/>
    </row>
    <row r="270" spans="2:11" s="1" customFormat="1" ht="13.5">
      <c r="B270" s="49"/>
      <c r="F270" s="69"/>
      <c r="K270" s="70"/>
    </row>
    <row r="271" spans="2:11" s="1" customFormat="1" ht="13.5">
      <c r="B271" s="49"/>
      <c r="F271" s="69"/>
      <c r="K271" s="70"/>
    </row>
    <row r="272" spans="2:11" s="1" customFormat="1" ht="13.5">
      <c r="B272" s="49"/>
      <c r="F272" s="69"/>
      <c r="K272" s="70"/>
    </row>
    <row r="273" spans="2:11" s="1" customFormat="1" ht="13.5">
      <c r="B273" s="49"/>
      <c r="F273" s="69"/>
      <c r="K273" s="70"/>
    </row>
    <row r="274" spans="2:11" s="1" customFormat="1" ht="13.5">
      <c r="B274" s="49"/>
      <c r="F274" s="69"/>
      <c r="K274" s="70"/>
    </row>
    <row r="275" spans="2:11" s="1" customFormat="1" ht="13.5">
      <c r="B275" s="49"/>
      <c r="F275" s="69"/>
      <c r="K275" s="70"/>
    </row>
    <row r="276" spans="2:11" s="1" customFormat="1" ht="13.5">
      <c r="B276" s="49"/>
      <c r="F276" s="69"/>
      <c r="K276" s="70"/>
    </row>
    <row r="277" spans="2:11" s="1" customFormat="1" ht="13.5">
      <c r="B277" s="49"/>
      <c r="F277" s="69"/>
      <c r="K277" s="70"/>
    </row>
    <row r="278" spans="2:11" s="1" customFormat="1" ht="13.5">
      <c r="B278" s="49"/>
      <c r="F278" s="69"/>
      <c r="K278" s="70"/>
    </row>
    <row r="279" spans="2:11" s="1" customFormat="1" ht="13.5">
      <c r="B279" s="49"/>
      <c r="F279" s="69"/>
      <c r="K279" s="70"/>
    </row>
    <row r="280" spans="2:11" s="1" customFormat="1" ht="13.5">
      <c r="B280" s="49"/>
      <c r="F280" s="69"/>
      <c r="K280" s="70"/>
    </row>
    <row r="281" spans="2:11" s="1" customFormat="1" ht="13.5">
      <c r="B281" s="49"/>
      <c r="F281" s="69"/>
      <c r="K281" s="70"/>
    </row>
    <row r="282" spans="2:11" s="1" customFormat="1" ht="13.5">
      <c r="B282" s="49"/>
      <c r="F282" s="69"/>
      <c r="K282" s="70"/>
    </row>
    <row r="283" spans="2:11" s="1" customFormat="1" ht="13.5">
      <c r="B283" s="49"/>
      <c r="F283" s="69"/>
      <c r="K283" s="70"/>
    </row>
    <row r="284" spans="2:11" s="1" customFormat="1" ht="13.5">
      <c r="B284" s="49"/>
      <c r="F284" s="69"/>
      <c r="K284" s="70"/>
    </row>
    <row r="285" spans="2:11" s="1" customFormat="1" ht="13.5">
      <c r="B285" s="49"/>
      <c r="F285" s="69"/>
      <c r="K285" s="70"/>
    </row>
    <row r="286" spans="2:11" s="1" customFormat="1" ht="13.5">
      <c r="B286" s="49"/>
      <c r="F286" s="69"/>
      <c r="K286" s="70"/>
    </row>
    <row r="287" spans="2:11" s="1" customFormat="1" ht="13.5">
      <c r="B287" s="49"/>
      <c r="F287" s="69"/>
      <c r="K287" s="70"/>
    </row>
    <row r="288" spans="2:11" s="1" customFormat="1" ht="13.5">
      <c r="B288" s="49"/>
      <c r="F288" s="69"/>
      <c r="K288" s="70"/>
    </row>
    <row r="289" spans="2:11" s="1" customFormat="1" ht="13.5">
      <c r="B289" s="49"/>
      <c r="F289" s="69"/>
      <c r="K289" s="70"/>
    </row>
    <row r="290" spans="2:11" s="1" customFormat="1" ht="13.5">
      <c r="B290" s="49"/>
      <c r="F290" s="69"/>
      <c r="K290" s="70"/>
    </row>
    <row r="291" spans="2:11" s="1" customFormat="1" ht="13.5">
      <c r="B291" s="49"/>
      <c r="F291" s="69"/>
      <c r="K291" s="70"/>
    </row>
    <row r="292" spans="2:11" s="1" customFormat="1" ht="13.5">
      <c r="B292" s="49"/>
      <c r="F292" s="69"/>
      <c r="K292" s="70"/>
    </row>
    <row r="293" spans="2:11" s="1" customFormat="1" ht="13.5">
      <c r="B293" s="49"/>
      <c r="F293" s="69"/>
      <c r="K293" s="70"/>
    </row>
    <row r="294" spans="2:11" s="1" customFormat="1" ht="13.5">
      <c r="B294" s="49"/>
      <c r="F294" s="69"/>
      <c r="K294" s="70"/>
    </row>
    <row r="295" spans="2:11" s="1" customFormat="1" ht="13.5">
      <c r="B295" s="49"/>
      <c r="F295" s="69"/>
      <c r="K295" s="70"/>
    </row>
    <row r="296" spans="2:11" s="1" customFormat="1" ht="13.5">
      <c r="B296" s="49"/>
      <c r="F296" s="69"/>
      <c r="K296" s="70"/>
    </row>
    <row r="297" spans="2:11" s="1" customFormat="1" ht="13.5">
      <c r="B297" s="49"/>
      <c r="F297" s="69"/>
      <c r="K297" s="70"/>
    </row>
    <row r="298" spans="2:11" s="1" customFormat="1" ht="13.5">
      <c r="B298" s="49"/>
      <c r="F298" s="69"/>
      <c r="K298" s="70"/>
    </row>
    <row r="299" spans="2:11" s="1" customFormat="1" ht="13.5">
      <c r="B299" s="49"/>
      <c r="F299" s="69"/>
      <c r="K299" s="70"/>
    </row>
    <row r="300" spans="2:11" s="1" customFormat="1" ht="13.5">
      <c r="B300" s="49"/>
      <c r="F300" s="69"/>
      <c r="K300" s="70"/>
    </row>
    <row r="301" spans="2:11" s="1" customFormat="1" ht="13.5">
      <c r="B301" s="49"/>
      <c r="F301" s="69"/>
      <c r="K301" s="70"/>
    </row>
    <row r="302" spans="2:11" s="1" customFormat="1" ht="13.5">
      <c r="B302" s="49"/>
      <c r="F302" s="69"/>
      <c r="K302" s="70"/>
    </row>
    <row r="303" spans="2:11" s="1" customFormat="1" ht="13.5">
      <c r="B303" s="49"/>
      <c r="F303" s="69"/>
      <c r="K303" s="70"/>
    </row>
    <row r="304" spans="2:11" s="1" customFormat="1" ht="13.5">
      <c r="B304" s="49"/>
      <c r="F304" s="69"/>
      <c r="K304" s="70"/>
    </row>
    <row r="305" spans="2:11" s="1" customFormat="1" ht="13.5">
      <c r="B305" s="49"/>
      <c r="F305" s="69"/>
      <c r="K305" s="70"/>
    </row>
    <row r="306" spans="2:11" s="1" customFormat="1" ht="13.5">
      <c r="B306" s="49"/>
      <c r="F306" s="69"/>
      <c r="K306" s="70"/>
    </row>
    <row r="307" spans="2:11" s="1" customFormat="1" ht="13.5">
      <c r="B307" s="49"/>
      <c r="F307" s="69"/>
      <c r="K307" s="70"/>
    </row>
    <row r="308" spans="2:11" s="1" customFormat="1" ht="13.5">
      <c r="B308" s="49"/>
      <c r="F308" s="69"/>
      <c r="K308" s="70"/>
    </row>
    <row r="309" spans="2:11" s="1" customFormat="1" ht="13.5">
      <c r="B309" s="49"/>
      <c r="F309" s="69"/>
      <c r="K309" s="70"/>
    </row>
    <row r="310" spans="2:11" s="1" customFormat="1" ht="13.5">
      <c r="B310" s="49"/>
      <c r="F310" s="69"/>
      <c r="K310" s="70"/>
    </row>
    <row r="311" spans="2:11" s="1" customFormat="1" ht="13.5">
      <c r="B311" s="49"/>
      <c r="F311" s="69"/>
      <c r="K311" s="70"/>
    </row>
    <row r="312" spans="2:11" s="1" customFormat="1" ht="13.5">
      <c r="B312" s="49"/>
      <c r="F312" s="69"/>
      <c r="K312" s="70"/>
    </row>
    <row r="313" spans="2:11" s="1" customFormat="1" ht="13.5">
      <c r="B313" s="49"/>
      <c r="F313" s="69"/>
      <c r="K313" s="70"/>
    </row>
    <row r="314" spans="2:11" s="1" customFormat="1" ht="13.5">
      <c r="B314" s="49"/>
      <c r="F314" s="69"/>
      <c r="K314" s="70"/>
    </row>
    <row r="315" spans="2:11" s="1" customFormat="1" ht="13.5">
      <c r="B315" s="49"/>
      <c r="F315" s="69"/>
      <c r="K315" s="70"/>
    </row>
    <row r="316" spans="2:11" s="1" customFormat="1" ht="13.5">
      <c r="B316" s="49"/>
      <c r="F316" s="69"/>
      <c r="K316" s="70"/>
    </row>
    <row r="317" spans="2:11" s="1" customFormat="1" ht="13.5">
      <c r="B317" s="49"/>
      <c r="F317" s="69"/>
      <c r="K317" s="70"/>
    </row>
    <row r="318" spans="2:11" s="1" customFormat="1" ht="13.5">
      <c r="B318" s="49"/>
      <c r="F318" s="69"/>
      <c r="K318" s="70"/>
    </row>
    <row r="319" spans="2:11" s="1" customFormat="1" ht="13.5">
      <c r="B319" s="49"/>
      <c r="F319" s="69"/>
      <c r="K319" s="70"/>
    </row>
    <row r="320" spans="2:11" s="1" customFormat="1" ht="13.5">
      <c r="B320" s="49"/>
      <c r="F320" s="69"/>
      <c r="K320" s="70"/>
    </row>
    <row r="321" spans="2:11" s="1" customFormat="1" ht="13.5">
      <c r="B321" s="49"/>
      <c r="F321" s="69"/>
      <c r="K321" s="70"/>
    </row>
    <row r="322" spans="2:11" s="1" customFormat="1" ht="13.5">
      <c r="B322" s="49"/>
      <c r="F322" s="69"/>
      <c r="K322" s="70"/>
    </row>
    <row r="323" spans="2:11" s="1" customFormat="1" ht="13.5">
      <c r="B323" s="49"/>
      <c r="F323" s="69"/>
      <c r="K323" s="70"/>
    </row>
    <row r="324" spans="2:11" s="1" customFormat="1" ht="13.5">
      <c r="B324" s="49"/>
      <c r="F324" s="69"/>
      <c r="K324" s="70"/>
    </row>
    <row r="325" spans="2:11" s="1" customFormat="1" ht="13.5">
      <c r="B325" s="49"/>
      <c r="F325" s="69"/>
      <c r="K325" s="70"/>
    </row>
    <row r="326" spans="2:11" s="1" customFormat="1" ht="13.5">
      <c r="B326" s="49"/>
      <c r="F326" s="69"/>
      <c r="K326" s="70"/>
    </row>
    <row r="327" spans="2:11" s="1" customFormat="1" ht="13.5">
      <c r="B327" s="49"/>
      <c r="F327" s="69"/>
      <c r="K327" s="70"/>
    </row>
    <row r="328" spans="2:11" s="1" customFormat="1" ht="13.5">
      <c r="B328" s="49"/>
      <c r="F328" s="69"/>
      <c r="K328" s="70"/>
    </row>
    <row r="329" spans="2:11" s="1" customFormat="1" ht="13.5">
      <c r="B329" s="49"/>
      <c r="F329" s="69"/>
      <c r="K329" s="70"/>
    </row>
    <row r="330" spans="2:11" s="1" customFormat="1" ht="13.5">
      <c r="B330" s="49"/>
      <c r="F330" s="69"/>
      <c r="K330" s="70"/>
    </row>
    <row r="331" spans="2:11" s="1" customFormat="1" ht="13.5">
      <c r="B331" s="49"/>
      <c r="F331" s="69"/>
      <c r="K331" s="70"/>
    </row>
    <row r="332" spans="2:11" s="1" customFormat="1" ht="13.5">
      <c r="B332" s="49"/>
      <c r="F332" s="69"/>
      <c r="K332" s="70"/>
    </row>
    <row r="333" spans="2:11" s="1" customFormat="1" ht="13.5">
      <c r="B333" s="49"/>
      <c r="F333" s="69"/>
      <c r="K333" s="70"/>
    </row>
    <row r="334" spans="2:11" s="1" customFormat="1" ht="13.5">
      <c r="B334" s="49"/>
      <c r="F334" s="69"/>
      <c r="K334" s="70"/>
    </row>
    <row r="335" spans="2:11" s="1" customFormat="1" ht="13.5">
      <c r="B335" s="49"/>
      <c r="F335" s="69"/>
      <c r="K335" s="70"/>
    </row>
    <row r="336" spans="2:11" s="1" customFormat="1" ht="13.5">
      <c r="B336" s="49"/>
      <c r="F336" s="69"/>
      <c r="K336" s="70"/>
    </row>
    <row r="337" spans="2:11" s="1" customFormat="1" ht="13.5">
      <c r="B337" s="49"/>
      <c r="F337" s="69"/>
      <c r="K337" s="70"/>
    </row>
    <row r="338" spans="2:11" s="1" customFormat="1" ht="13.5">
      <c r="B338" s="49"/>
      <c r="F338" s="69"/>
      <c r="K338" s="70"/>
    </row>
    <row r="339" spans="2:11" s="1" customFormat="1" ht="13.5">
      <c r="B339" s="49"/>
      <c r="F339" s="69"/>
      <c r="K339" s="70"/>
    </row>
    <row r="340" spans="2:11" s="1" customFormat="1" ht="13.5">
      <c r="B340" s="49"/>
      <c r="F340" s="69"/>
      <c r="K340" s="70"/>
    </row>
    <row r="341" spans="2:11" s="1" customFormat="1" ht="13.5">
      <c r="B341" s="49"/>
      <c r="F341" s="69"/>
      <c r="K341" s="70"/>
    </row>
    <row r="342" spans="2:11" s="1" customFormat="1" ht="13.5">
      <c r="B342" s="49"/>
      <c r="F342" s="69"/>
      <c r="K342" s="70"/>
    </row>
    <row r="343" spans="2:11" s="1" customFormat="1" ht="13.5">
      <c r="B343" s="49"/>
      <c r="F343" s="69"/>
      <c r="K343" s="70"/>
    </row>
    <row r="344" spans="2:11" s="1" customFormat="1" ht="13.5">
      <c r="B344" s="49"/>
      <c r="F344" s="69"/>
      <c r="K344" s="70"/>
    </row>
    <row r="345" spans="2:11" s="1" customFormat="1" ht="13.5">
      <c r="B345" s="49"/>
      <c r="F345" s="69"/>
      <c r="K345" s="70"/>
    </row>
    <row r="346" spans="2:11" s="1" customFormat="1" ht="13.5">
      <c r="B346" s="49"/>
      <c r="F346" s="69"/>
      <c r="K346" s="70"/>
    </row>
    <row r="347" spans="2:11" s="1" customFormat="1" ht="13.5">
      <c r="B347" s="49"/>
      <c r="F347" s="69"/>
      <c r="K347" s="70"/>
    </row>
    <row r="348" spans="2:11" s="1" customFormat="1" ht="13.5">
      <c r="B348" s="49"/>
      <c r="F348" s="69"/>
      <c r="K348" s="70"/>
    </row>
    <row r="349" spans="2:11" s="1" customFormat="1" ht="13.5">
      <c r="B349" s="49"/>
      <c r="F349" s="69"/>
      <c r="K349" s="70"/>
    </row>
    <row r="350" spans="2:11" s="1" customFormat="1" ht="13.5">
      <c r="B350" s="49"/>
      <c r="F350" s="69"/>
      <c r="K350" s="70"/>
    </row>
    <row r="351" spans="2:11" s="1" customFormat="1" ht="13.5">
      <c r="B351" s="49"/>
      <c r="F351" s="69"/>
      <c r="K351" s="70"/>
    </row>
    <row r="352" spans="2:11" s="1" customFormat="1" ht="13.5">
      <c r="B352" s="49"/>
      <c r="F352" s="69"/>
      <c r="K352" s="70"/>
    </row>
    <row r="353" spans="2:11" s="1" customFormat="1" ht="13.5">
      <c r="B353" s="49"/>
      <c r="F353" s="69"/>
      <c r="K353" s="70"/>
    </row>
    <row r="354" spans="2:11" s="1" customFormat="1" ht="13.5">
      <c r="B354" s="49"/>
      <c r="F354" s="69"/>
      <c r="K354" s="70"/>
    </row>
    <row r="355" spans="2:11" s="1" customFormat="1" ht="13.5">
      <c r="B355" s="49"/>
      <c r="F355" s="69"/>
      <c r="K355" s="70"/>
    </row>
    <row r="356" spans="2:11" s="1" customFormat="1" ht="13.5">
      <c r="B356" s="49"/>
      <c r="F356" s="69"/>
      <c r="K356" s="70"/>
    </row>
    <row r="357" spans="2:11" s="1" customFormat="1" ht="13.5">
      <c r="B357" s="49"/>
      <c r="F357" s="69"/>
      <c r="K357" s="70"/>
    </row>
    <row r="358" spans="2:11" s="1" customFormat="1" ht="13.5">
      <c r="B358" s="49"/>
      <c r="F358" s="69"/>
      <c r="K358" s="70"/>
    </row>
    <row r="359" spans="2:11" s="1" customFormat="1" ht="13.5">
      <c r="B359" s="49"/>
      <c r="F359" s="69"/>
      <c r="K359" s="70"/>
    </row>
    <row r="360" spans="2:11" s="1" customFormat="1" ht="13.5">
      <c r="B360" s="49"/>
      <c r="F360" s="69"/>
      <c r="K360" s="70"/>
    </row>
    <row r="361" spans="2:11" s="1" customFormat="1" ht="13.5">
      <c r="B361" s="49"/>
      <c r="F361" s="69"/>
      <c r="K361" s="70"/>
    </row>
    <row r="362" spans="2:11" s="1" customFormat="1" ht="13.5">
      <c r="B362" s="49"/>
      <c r="F362" s="69"/>
      <c r="K362" s="70"/>
    </row>
    <row r="363" spans="2:11" s="1" customFormat="1" ht="13.5">
      <c r="B363" s="49"/>
      <c r="F363" s="69"/>
      <c r="K363" s="70"/>
    </row>
    <row r="364" spans="2:11" s="1" customFormat="1" ht="13.5">
      <c r="B364" s="49"/>
      <c r="F364" s="69"/>
      <c r="K364" s="70"/>
    </row>
    <row r="365" spans="2:11" s="1" customFormat="1" ht="13.5">
      <c r="B365" s="49"/>
      <c r="F365" s="69"/>
      <c r="K365" s="70"/>
    </row>
    <row r="366" spans="2:11" s="1" customFormat="1" ht="13.5">
      <c r="B366" s="49"/>
      <c r="F366" s="69"/>
      <c r="K366" s="70"/>
    </row>
    <row r="367" spans="2:11" s="1" customFormat="1" ht="13.5">
      <c r="B367" s="49"/>
      <c r="F367" s="69"/>
      <c r="K367" s="70"/>
    </row>
    <row r="368" spans="2:11" s="1" customFormat="1" ht="13.5">
      <c r="B368" s="49"/>
      <c r="F368" s="69"/>
      <c r="K368" s="70"/>
    </row>
    <row r="369" spans="2:11" s="1" customFormat="1" ht="13.5">
      <c r="B369" s="49"/>
      <c r="F369" s="69"/>
      <c r="K369" s="70"/>
    </row>
    <row r="370" spans="2:11" s="1" customFormat="1" ht="13.5">
      <c r="B370" s="49"/>
      <c r="F370" s="69"/>
      <c r="K370" s="70"/>
    </row>
    <row r="371" spans="2:11" s="1" customFormat="1" ht="13.5">
      <c r="B371" s="49"/>
      <c r="F371" s="69"/>
      <c r="K371" s="70"/>
    </row>
    <row r="372" spans="2:11" s="1" customFormat="1" ht="13.5">
      <c r="B372" s="49"/>
      <c r="F372" s="69"/>
      <c r="K372" s="70"/>
    </row>
    <row r="373" spans="2:11" s="1" customFormat="1" ht="13.5">
      <c r="B373" s="49"/>
      <c r="F373" s="69"/>
      <c r="K373" s="70"/>
    </row>
    <row r="374" spans="2:11" s="1" customFormat="1" ht="13.5">
      <c r="B374" s="49"/>
      <c r="F374" s="69"/>
      <c r="K374" s="70"/>
    </row>
    <row r="375" spans="2:11" s="1" customFormat="1" ht="13.5">
      <c r="B375" s="49"/>
      <c r="F375" s="69"/>
      <c r="K375" s="70"/>
    </row>
    <row r="376" spans="2:11" s="1" customFormat="1" ht="13.5">
      <c r="B376" s="49"/>
      <c r="F376" s="69"/>
      <c r="K376" s="70"/>
    </row>
    <row r="377" spans="2:11" s="1" customFormat="1" ht="13.5">
      <c r="B377" s="49"/>
      <c r="F377" s="69"/>
      <c r="K377" s="70"/>
    </row>
    <row r="378" spans="2:11" s="1" customFormat="1" ht="13.5">
      <c r="B378" s="49"/>
      <c r="F378" s="69"/>
      <c r="K378" s="70"/>
    </row>
    <row r="379" spans="2:11" s="1" customFormat="1" ht="13.5">
      <c r="B379" s="49"/>
      <c r="F379" s="69"/>
      <c r="K379" s="70"/>
    </row>
    <row r="380" spans="2:11" s="1" customFormat="1" ht="13.5">
      <c r="B380" s="49"/>
      <c r="F380" s="69"/>
      <c r="K380" s="70"/>
    </row>
    <row r="381" spans="2:11" s="1" customFormat="1" ht="13.5">
      <c r="B381" s="49"/>
      <c r="F381" s="69"/>
      <c r="K381" s="70"/>
    </row>
    <row r="382" spans="2:11" s="1" customFormat="1" ht="13.5">
      <c r="B382" s="49"/>
      <c r="F382" s="69"/>
      <c r="K382" s="70"/>
    </row>
    <row r="383" spans="2:11" s="1" customFormat="1" ht="13.5">
      <c r="B383" s="49"/>
      <c r="F383" s="69"/>
      <c r="K383" s="70"/>
    </row>
    <row r="384" spans="2:11" s="1" customFormat="1" ht="13.5">
      <c r="B384" s="49"/>
      <c r="F384" s="69"/>
      <c r="K384" s="70"/>
    </row>
    <row r="385" spans="2:11" s="1" customFormat="1" ht="13.5">
      <c r="B385" s="49"/>
      <c r="F385" s="69"/>
      <c r="K385" s="70"/>
    </row>
    <row r="386" spans="2:11" s="1" customFormat="1" ht="13.5">
      <c r="B386" s="49"/>
      <c r="F386" s="69"/>
      <c r="K386" s="70"/>
    </row>
    <row r="387" spans="2:11" s="1" customFormat="1" ht="13.5">
      <c r="B387" s="49"/>
      <c r="F387" s="69"/>
      <c r="K387" s="70"/>
    </row>
    <row r="388" spans="2:11" s="1" customFormat="1" ht="13.5">
      <c r="B388" s="49"/>
      <c r="F388" s="69"/>
      <c r="K388" s="70"/>
    </row>
    <row r="389" spans="2:11" s="1" customFormat="1" ht="13.5">
      <c r="B389" s="49"/>
      <c r="F389" s="69"/>
      <c r="K389" s="70"/>
    </row>
    <row r="390" spans="2:11" s="1" customFormat="1" ht="13.5">
      <c r="B390" s="49"/>
      <c r="F390" s="69"/>
      <c r="K390" s="70"/>
    </row>
    <row r="391" spans="2:11" s="1" customFormat="1" ht="13.5">
      <c r="B391" s="49"/>
      <c r="F391" s="69"/>
      <c r="K391" s="70"/>
    </row>
    <row r="392" spans="2:11" s="1" customFormat="1" ht="13.5">
      <c r="B392" s="49"/>
      <c r="F392" s="69"/>
      <c r="K392" s="70"/>
    </row>
    <row r="393" spans="2:11" s="1" customFormat="1" ht="13.5">
      <c r="B393" s="49"/>
      <c r="F393" s="69"/>
      <c r="K393" s="70"/>
    </row>
    <row r="394" spans="2:11" s="1" customFormat="1" ht="13.5">
      <c r="B394" s="49"/>
      <c r="F394" s="69"/>
      <c r="K394" s="70"/>
    </row>
    <row r="395" spans="2:11" s="1" customFormat="1" ht="13.5">
      <c r="B395" s="49"/>
      <c r="F395" s="69"/>
      <c r="K395" s="70"/>
    </row>
    <row r="396" spans="2:11" s="1" customFormat="1" ht="13.5">
      <c r="B396" s="49"/>
      <c r="F396" s="69"/>
      <c r="K396" s="70"/>
    </row>
    <row r="397" spans="2:11" s="1" customFormat="1" ht="13.5">
      <c r="B397" s="49"/>
      <c r="F397" s="69"/>
      <c r="K397" s="70"/>
    </row>
    <row r="398" spans="2:11" s="1" customFormat="1" ht="13.5">
      <c r="B398" s="49"/>
      <c r="F398" s="69"/>
      <c r="K398" s="70"/>
    </row>
    <row r="399" spans="2:11" s="1" customFormat="1" ht="13.5">
      <c r="B399" s="49"/>
      <c r="F399" s="69"/>
      <c r="K399" s="70"/>
    </row>
    <row r="400" spans="2:11" s="1" customFormat="1" ht="13.5">
      <c r="B400" s="49"/>
      <c r="F400" s="69"/>
      <c r="K400" s="70"/>
    </row>
    <row r="401" spans="2:11" s="1" customFormat="1" ht="13.5">
      <c r="B401" s="49"/>
      <c r="F401" s="69"/>
      <c r="K401" s="70"/>
    </row>
    <row r="402" spans="2:11" s="1" customFormat="1" ht="13.5">
      <c r="B402" s="49"/>
      <c r="F402" s="69"/>
      <c r="K402" s="70"/>
    </row>
    <row r="403" spans="2:11" s="1" customFormat="1" ht="13.5">
      <c r="B403" s="49"/>
      <c r="F403" s="69"/>
      <c r="K403" s="70"/>
    </row>
    <row r="404" spans="2:11" s="1" customFormat="1" ht="13.5">
      <c r="B404" s="49"/>
      <c r="F404" s="69"/>
      <c r="K404" s="70"/>
    </row>
    <row r="405" spans="2:11" s="1" customFormat="1" ht="13.5">
      <c r="B405" s="49"/>
      <c r="F405" s="69"/>
      <c r="K405" s="70"/>
    </row>
    <row r="406" spans="2:11" s="1" customFormat="1" ht="13.5">
      <c r="B406" s="49"/>
      <c r="F406" s="69"/>
      <c r="K406" s="70"/>
    </row>
    <row r="407" spans="2:11" s="1" customFormat="1" ht="13.5">
      <c r="B407" s="49"/>
      <c r="F407" s="69"/>
      <c r="K407" s="70"/>
    </row>
    <row r="408" spans="2:11" s="1" customFormat="1" ht="13.5">
      <c r="B408" s="49"/>
      <c r="F408" s="69"/>
      <c r="K408" s="70"/>
    </row>
    <row r="409" spans="2:11" s="1" customFormat="1" ht="13.5">
      <c r="B409" s="49"/>
      <c r="F409" s="69"/>
      <c r="K409" s="70"/>
    </row>
    <row r="410" spans="2:11" s="1" customFormat="1" ht="13.5">
      <c r="B410" s="49"/>
      <c r="F410" s="69"/>
      <c r="K410" s="70"/>
    </row>
    <row r="411" spans="2:11" s="1" customFormat="1" ht="13.5">
      <c r="B411" s="49"/>
      <c r="F411" s="69"/>
      <c r="K411" s="70"/>
    </row>
    <row r="412" spans="2:11" s="1" customFormat="1" ht="13.5">
      <c r="B412" s="49"/>
      <c r="F412" s="69"/>
      <c r="K412" s="70"/>
    </row>
    <row r="413" spans="2:11" s="1" customFormat="1" ht="13.5">
      <c r="B413" s="49"/>
      <c r="F413" s="69"/>
      <c r="K413" s="70"/>
    </row>
    <row r="414" spans="2:11" s="1" customFormat="1" ht="13.5">
      <c r="B414" s="49"/>
      <c r="F414" s="69"/>
      <c r="K414" s="70"/>
    </row>
    <row r="415" spans="2:11" s="1" customFormat="1" ht="13.5">
      <c r="B415" s="49"/>
      <c r="F415" s="69"/>
      <c r="K415" s="70"/>
    </row>
    <row r="416" spans="2:11" s="1" customFormat="1" ht="13.5">
      <c r="B416" s="49"/>
      <c r="F416" s="69"/>
      <c r="K416" s="70"/>
    </row>
    <row r="417" spans="2:11" s="1" customFormat="1" ht="13.5">
      <c r="B417" s="49"/>
      <c r="F417" s="69"/>
      <c r="K417" s="70"/>
    </row>
    <row r="418" spans="2:11" s="1" customFormat="1" ht="13.5">
      <c r="B418" s="49"/>
      <c r="F418" s="69"/>
      <c r="K418" s="70"/>
    </row>
    <row r="419" spans="2:11" s="1" customFormat="1" ht="13.5">
      <c r="B419" s="49"/>
      <c r="F419" s="69"/>
      <c r="K419" s="70"/>
    </row>
    <row r="420" spans="2:11" s="1" customFormat="1" ht="13.5">
      <c r="B420" s="49"/>
      <c r="F420" s="69"/>
      <c r="K420" s="70"/>
    </row>
    <row r="421" spans="2:11" s="1" customFormat="1" ht="13.5">
      <c r="B421" s="49"/>
      <c r="F421" s="69"/>
      <c r="K421" s="70"/>
    </row>
    <row r="422" spans="2:11" s="1" customFormat="1" ht="13.5">
      <c r="B422" s="49"/>
      <c r="F422" s="69"/>
      <c r="K422" s="70"/>
    </row>
    <row r="423" spans="2:11" s="1" customFormat="1" ht="13.5">
      <c r="B423" s="49"/>
      <c r="F423" s="69"/>
      <c r="K423" s="70"/>
    </row>
    <row r="424" spans="2:11" s="1" customFormat="1" ht="13.5">
      <c r="B424" s="49"/>
      <c r="F424" s="69"/>
      <c r="K424" s="70"/>
    </row>
    <row r="425" spans="2:11" s="1" customFormat="1" ht="13.5">
      <c r="B425" s="49"/>
      <c r="F425" s="69"/>
      <c r="K425" s="70"/>
    </row>
    <row r="426" spans="2:11" s="1" customFormat="1" ht="13.5">
      <c r="B426" s="49"/>
      <c r="F426" s="69"/>
      <c r="K426" s="70"/>
    </row>
    <row r="427" spans="2:11" s="1" customFormat="1" ht="13.5">
      <c r="B427" s="49"/>
      <c r="F427" s="69"/>
      <c r="K427" s="70"/>
    </row>
    <row r="428" spans="2:11" s="1" customFormat="1" ht="13.5">
      <c r="B428" s="49"/>
      <c r="F428" s="69"/>
      <c r="K428" s="70"/>
    </row>
    <row r="429" spans="2:11" s="1" customFormat="1" ht="13.5">
      <c r="B429" s="49"/>
      <c r="F429" s="69"/>
      <c r="K429" s="70"/>
    </row>
    <row r="430" spans="2:11" s="1" customFormat="1" ht="13.5">
      <c r="B430" s="49"/>
      <c r="F430" s="69"/>
      <c r="K430" s="70"/>
    </row>
    <row r="431" spans="2:11" s="1" customFormat="1" ht="13.5">
      <c r="B431" s="49"/>
      <c r="F431" s="69"/>
      <c r="K431" s="70"/>
    </row>
    <row r="432" spans="2:11" s="1" customFormat="1" ht="13.5">
      <c r="B432" s="49"/>
      <c r="F432" s="69"/>
      <c r="K432" s="70"/>
    </row>
    <row r="433" spans="2:11" s="1" customFormat="1" ht="13.5">
      <c r="B433" s="49"/>
      <c r="F433" s="69"/>
      <c r="K433" s="70"/>
    </row>
    <row r="434" spans="2:11" s="1" customFormat="1" ht="13.5">
      <c r="B434" s="49"/>
      <c r="F434" s="69"/>
      <c r="K434" s="70"/>
    </row>
    <row r="435" spans="2:11" s="1" customFormat="1" ht="13.5">
      <c r="B435" s="49"/>
      <c r="F435" s="69"/>
      <c r="K435" s="70"/>
    </row>
    <row r="436" spans="2:11" s="1" customFormat="1" ht="13.5">
      <c r="B436" s="49"/>
      <c r="F436" s="69"/>
      <c r="K436" s="70"/>
    </row>
    <row r="437" spans="2:11" s="1" customFormat="1" ht="13.5">
      <c r="B437" s="49"/>
      <c r="F437" s="69"/>
      <c r="K437" s="70"/>
    </row>
    <row r="438" spans="2:11" s="1" customFormat="1" ht="13.5">
      <c r="B438" s="49"/>
      <c r="F438" s="69"/>
      <c r="K438" s="70"/>
    </row>
    <row r="439" spans="2:11" s="1" customFormat="1" ht="13.5">
      <c r="B439" s="49"/>
      <c r="F439" s="69"/>
      <c r="K439" s="70"/>
    </row>
    <row r="440" spans="2:11" s="1" customFormat="1" ht="13.5">
      <c r="B440" s="49"/>
      <c r="F440" s="69"/>
      <c r="K440" s="70"/>
    </row>
    <row r="441" spans="2:11" s="1" customFormat="1" ht="13.5">
      <c r="B441" s="49"/>
      <c r="F441" s="69"/>
      <c r="K441" s="70"/>
    </row>
    <row r="442" spans="2:11" s="1" customFormat="1" ht="13.5">
      <c r="B442" s="49"/>
      <c r="F442" s="69"/>
      <c r="K442" s="70"/>
    </row>
    <row r="443" spans="2:11" s="1" customFormat="1" ht="13.5">
      <c r="B443" s="49"/>
      <c r="F443" s="69"/>
      <c r="K443" s="70"/>
    </row>
    <row r="444" spans="2:11" s="1" customFormat="1" ht="13.5">
      <c r="B444" s="49"/>
      <c r="F444" s="69"/>
      <c r="K444" s="70"/>
    </row>
    <row r="445" spans="2:11" s="1" customFormat="1" ht="13.5">
      <c r="B445" s="49"/>
      <c r="F445" s="69"/>
      <c r="K445" s="70"/>
    </row>
    <row r="446" spans="2:11" s="1" customFormat="1" ht="13.5">
      <c r="B446" s="49"/>
      <c r="F446" s="69"/>
      <c r="K446" s="70"/>
    </row>
    <row r="447" spans="2:11" s="1" customFormat="1" ht="13.5">
      <c r="B447" s="49"/>
      <c r="F447" s="69"/>
      <c r="K447" s="70"/>
    </row>
    <row r="448" spans="2:11" s="1" customFormat="1" ht="13.5">
      <c r="B448" s="49"/>
      <c r="F448" s="69"/>
      <c r="K448" s="70"/>
    </row>
    <row r="449" spans="2:11" s="1" customFormat="1" ht="13.5">
      <c r="B449" s="49"/>
      <c r="F449" s="69"/>
      <c r="K449" s="70"/>
    </row>
    <row r="450" spans="2:11" s="1" customFormat="1" ht="13.5">
      <c r="B450" s="49"/>
      <c r="F450" s="69"/>
      <c r="K450" s="70"/>
    </row>
    <row r="451" spans="2:11" s="1" customFormat="1" ht="13.5">
      <c r="B451" s="49"/>
      <c r="F451" s="69"/>
      <c r="K451" s="70"/>
    </row>
    <row r="452" spans="2:11" s="1" customFormat="1" ht="13.5">
      <c r="B452" s="49"/>
      <c r="F452" s="69"/>
      <c r="K452" s="70"/>
    </row>
    <row r="453" spans="2:11" s="1" customFormat="1" ht="13.5">
      <c r="B453" s="49"/>
      <c r="F453" s="69"/>
      <c r="K453" s="70"/>
    </row>
    <row r="454" spans="2:11" s="1" customFormat="1" ht="13.5">
      <c r="B454" s="49"/>
      <c r="F454" s="69"/>
      <c r="K454" s="70"/>
    </row>
    <row r="455" spans="2:11" s="1" customFormat="1" ht="13.5">
      <c r="B455" s="49"/>
      <c r="F455" s="69"/>
      <c r="K455" s="70"/>
    </row>
    <row r="456" spans="2:11" s="1" customFormat="1" ht="13.5">
      <c r="B456" s="49"/>
      <c r="F456" s="69"/>
      <c r="K456" s="70"/>
    </row>
    <row r="457" spans="2:11" s="1" customFormat="1" ht="13.5">
      <c r="B457" s="49"/>
      <c r="F457" s="69"/>
      <c r="K457" s="70"/>
    </row>
    <row r="458" spans="2:11" s="1" customFormat="1" ht="13.5">
      <c r="B458" s="49"/>
      <c r="F458" s="69"/>
      <c r="K458" s="70"/>
    </row>
    <row r="459" spans="2:11" s="1" customFormat="1" ht="13.5">
      <c r="B459" s="49"/>
      <c r="F459" s="69"/>
      <c r="K459" s="70"/>
    </row>
    <row r="460" spans="2:11" s="1" customFormat="1" ht="13.5">
      <c r="B460" s="49"/>
      <c r="F460" s="69"/>
      <c r="K460" s="70"/>
    </row>
    <row r="461" spans="2:11" s="1" customFormat="1" ht="13.5">
      <c r="B461" s="49"/>
      <c r="F461" s="69"/>
      <c r="K461" s="70"/>
    </row>
    <row r="462" spans="2:11" s="1" customFormat="1" ht="13.5">
      <c r="B462" s="49"/>
      <c r="F462" s="69"/>
      <c r="K462" s="70"/>
    </row>
    <row r="463" spans="2:11" s="1" customFormat="1" ht="13.5">
      <c r="B463" s="49"/>
      <c r="F463" s="69"/>
      <c r="K463" s="70"/>
    </row>
    <row r="464" spans="2:11" s="1" customFormat="1" ht="13.5">
      <c r="B464" s="49"/>
      <c r="F464" s="69"/>
      <c r="K464" s="70"/>
    </row>
    <row r="465" spans="2:11" s="1" customFormat="1" ht="13.5">
      <c r="B465" s="49"/>
      <c r="F465" s="69"/>
      <c r="K465" s="70"/>
    </row>
    <row r="466" spans="2:11" s="1" customFormat="1" ht="13.5">
      <c r="B466" s="49"/>
      <c r="F466" s="69"/>
      <c r="K466" s="70"/>
    </row>
    <row r="467" spans="2:11" s="1" customFormat="1" ht="13.5">
      <c r="B467" s="49"/>
      <c r="F467" s="69"/>
      <c r="K467" s="70"/>
    </row>
    <row r="468" spans="2:11" s="1" customFormat="1" ht="13.5">
      <c r="B468" s="49"/>
      <c r="F468" s="69"/>
      <c r="K468" s="70"/>
    </row>
    <row r="469" spans="2:11" s="1" customFormat="1" ht="13.5">
      <c r="B469" s="49"/>
      <c r="F469" s="69"/>
      <c r="K469" s="70"/>
    </row>
    <row r="470" spans="2:11" s="1" customFormat="1" ht="13.5">
      <c r="B470" s="49"/>
      <c r="F470" s="69"/>
      <c r="K470" s="70"/>
    </row>
    <row r="471" spans="2:11" s="1" customFormat="1" ht="13.5">
      <c r="B471" s="49"/>
      <c r="F471" s="69"/>
      <c r="K471" s="70"/>
    </row>
    <row r="472" spans="2:11" s="1" customFormat="1" ht="13.5">
      <c r="B472" s="49"/>
      <c r="F472" s="69"/>
      <c r="K472" s="70"/>
    </row>
    <row r="473" spans="2:11" s="1" customFormat="1" ht="13.5">
      <c r="B473" s="49"/>
      <c r="F473" s="69"/>
      <c r="K473" s="70"/>
    </row>
    <row r="474" spans="2:11" s="1" customFormat="1" ht="13.5">
      <c r="B474" s="49"/>
      <c r="F474" s="69"/>
      <c r="K474" s="70"/>
    </row>
    <row r="475" spans="2:11" s="1" customFormat="1" ht="13.5">
      <c r="B475" s="49"/>
      <c r="F475" s="69"/>
      <c r="K475" s="70"/>
    </row>
    <row r="476" spans="2:11" s="1" customFormat="1" ht="13.5">
      <c r="B476" s="49"/>
      <c r="F476" s="69"/>
      <c r="K476" s="70"/>
    </row>
    <row r="477" spans="2:11" s="1" customFormat="1" ht="13.5">
      <c r="B477" s="49"/>
      <c r="F477" s="69"/>
      <c r="K477" s="70"/>
    </row>
    <row r="478" spans="2:11" s="1" customFormat="1" ht="13.5">
      <c r="B478" s="49"/>
      <c r="F478" s="69"/>
      <c r="K478" s="70"/>
    </row>
    <row r="479" spans="2:11" s="1" customFormat="1" ht="13.5">
      <c r="B479" s="49"/>
      <c r="F479" s="69"/>
      <c r="K479" s="70"/>
    </row>
    <row r="480" spans="2:11" s="1" customFormat="1" ht="13.5">
      <c r="B480" s="49"/>
      <c r="F480" s="69"/>
      <c r="K480" s="70"/>
    </row>
    <row r="481" spans="2:11" s="1" customFormat="1" ht="13.5">
      <c r="B481" s="49"/>
      <c r="F481" s="69"/>
      <c r="K481" s="70"/>
    </row>
    <row r="482" spans="2:11" s="1" customFormat="1" ht="13.5">
      <c r="B482" s="49"/>
      <c r="F482" s="69"/>
      <c r="K482" s="70"/>
    </row>
    <row r="483" spans="2:11" s="1" customFormat="1" ht="13.5">
      <c r="B483" s="49"/>
      <c r="F483" s="69"/>
      <c r="K483" s="70"/>
    </row>
    <row r="484" spans="2:11" s="1" customFormat="1" ht="13.5">
      <c r="B484" s="49"/>
      <c r="F484" s="69"/>
      <c r="K484" s="70"/>
    </row>
    <row r="485" spans="2:11" s="1" customFormat="1" ht="13.5">
      <c r="B485" s="49"/>
      <c r="F485" s="69"/>
      <c r="K485" s="70"/>
    </row>
    <row r="486" spans="2:11" s="1" customFormat="1" ht="13.5">
      <c r="B486" s="49"/>
      <c r="F486" s="69"/>
      <c r="K486" s="70"/>
    </row>
    <row r="487" spans="2:11" s="1" customFormat="1" ht="13.5">
      <c r="B487" s="49"/>
      <c r="F487" s="69"/>
      <c r="K487" s="70"/>
    </row>
    <row r="488" spans="2:11" s="1" customFormat="1" ht="13.5">
      <c r="B488" s="49"/>
      <c r="F488" s="69"/>
      <c r="K488" s="70"/>
    </row>
    <row r="489" spans="2:11" s="1" customFormat="1" ht="13.5">
      <c r="B489" s="49"/>
      <c r="F489" s="69"/>
      <c r="K489" s="70"/>
    </row>
    <row r="490" spans="2:11" s="1" customFormat="1" ht="13.5">
      <c r="B490" s="49"/>
      <c r="F490" s="69"/>
      <c r="K490" s="70"/>
    </row>
    <row r="491" spans="2:11" s="1" customFormat="1" ht="13.5">
      <c r="B491" s="49"/>
      <c r="F491" s="69"/>
      <c r="K491" s="70"/>
    </row>
    <row r="492" spans="2:11" s="1" customFormat="1" ht="13.5">
      <c r="B492" s="49"/>
      <c r="F492" s="69"/>
      <c r="K492" s="70"/>
    </row>
    <row r="493" spans="2:11" s="1" customFormat="1" ht="13.5">
      <c r="B493" s="49"/>
      <c r="F493" s="69"/>
      <c r="K493" s="70"/>
    </row>
    <row r="494" spans="2:11" s="1" customFormat="1" ht="13.5">
      <c r="B494" s="49"/>
      <c r="F494" s="69"/>
      <c r="K494" s="70"/>
    </row>
    <row r="495" spans="2:11" s="1" customFormat="1" ht="13.5">
      <c r="B495" s="49"/>
      <c r="F495" s="69"/>
      <c r="K495" s="70"/>
    </row>
    <row r="496" spans="2:11" s="1" customFormat="1" ht="13.5">
      <c r="B496" s="49"/>
      <c r="F496" s="69"/>
      <c r="K496" s="70"/>
    </row>
    <row r="497" spans="2:11" s="1" customFormat="1" ht="13.5">
      <c r="B497" s="49"/>
      <c r="F497" s="69"/>
      <c r="K497" s="70"/>
    </row>
    <row r="498" spans="2:11" s="1" customFormat="1" ht="13.5">
      <c r="B498" s="49"/>
      <c r="F498" s="69"/>
      <c r="K498" s="70"/>
    </row>
    <row r="499" spans="2:11" s="1" customFormat="1" ht="13.5">
      <c r="B499" s="49"/>
      <c r="F499" s="69"/>
      <c r="K499" s="70"/>
    </row>
    <row r="500" spans="2:11" s="1" customFormat="1" ht="13.5">
      <c r="B500" s="49"/>
      <c r="F500" s="69"/>
      <c r="K500" s="70"/>
    </row>
    <row r="501" spans="2:11" s="1" customFormat="1" ht="13.5">
      <c r="B501" s="49"/>
      <c r="F501" s="69"/>
      <c r="K501" s="70"/>
    </row>
    <row r="502" spans="2:11" s="1" customFormat="1" ht="13.5">
      <c r="B502" s="49"/>
      <c r="F502" s="69"/>
      <c r="K502" s="70"/>
    </row>
    <row r="503" spans="2:11" s="1" customFormat="1" ht="13.5">
      <c r="B503" s="49"/>
      <c r="F503" s="69"/>
      <c r="K503" s="70"/>
    </row>
    <row r="504" spans="2:11" s="1" customFormat="1" ht="13.5">
      <c r="B504" s="49"/>
      <c r="F504" s="69"/>
      <c r="K504" s="70"/>
    </row>
    <row r="505" spans="2:11" s="1" customFormat="1" ht="13.5">
      <c r="B505" s="49"/>
      <c r="F505" s="69"/>
      <c r="K505" s="70"/>
    </row>
    <row r="506" spans="2:11" s="1" customFormat="1" ht="13.5">
      <c r="B506" s="49"/>
      <c r="F506" s="69"/>
      <c r="K506" s="70"/>
    </row>
    <row r="507" spans="2:11" s="1" customFormat="1" ht="13.5">
      <c r="B507" s="49"/>
      <c r="F507" s="69"/>
      <c r="K507" s="70"/>
    </row>
    <row r="508" spans="2:11" s="1" customFormat="1" ht="13.5">
      <c r="B508" s="49"/>
      <c r="F508" s="69"/>
      <c r="K508" s="70"/>
    </row>
    <row r="509" spans="2:11" s="1" customFormat="1" ht="13.5">
      <c r="B509" s="49"/>
      <c r="F509" s="69"/>
      <c r="K509" s="70"/>
    </row>
    <row r="510" spans="2:11" s="1" customFormat="1" ht="13.5">
      <c r="B510" s="49"/>
      <c r="F510" s="69"/>
      <c r="K510" s="70"/>
    </row>
    <row r="511" spans="2:11" s="1" customFormat="1" ht="13.5">
      <c r="B511" s="49"/>
      <c r="F511" s="69"/>
      <c r="K511" s="70"/>
    </row>
    <row r="512" spans="2:11" s="1" customFormat="1" ht="13.5">
      <c r="B512" s="49"/>
      <c r="F512" s="69"/>
      <c r="K512" s="70"/>
    </row>
    <row r="513" spans="2:11" s="1" customFormat="1" ht="13.5">
      <c r="B513" s="49"/>
      <c r="F513" s="69"/>
      <c r="K513" s="70"/>
    </row>
    <row r="514" spans="2:11" s="1" customFormat="1" ht="13.5">
      <c r="B514" s="49"/>
      <c r="F514" s="69"/>
      <c r="K514" s="70"/>
    </row>
    <row r="515" spans="2:11" s="1" customFormat="1" ht="13.5">
      <c r="B515" s="49"/>
      <c r="F515" s="69"/>
      <c r="K515" s="70"/>
    </row>
    <row r="516" spans="2:11" s="1" customFormat="1" ht="13.5">
      <c r="B516" s="49"/>
      <c r="F516" s="69"/>
      <c r="K516" s="70"/>
    </row>
    <row r="517" spans="2:11" s="1" customFormat="1" ht="13.5">
      <c r="B517" s="49"/>
      <c r="F517" s="69"/>
      <c r="K517" s="70"/>
    </row>
    <row r="518" spans="2:11" s="1" customFormat="1" ht="13.5">
      <c r="B518" s="49"/>
      <c r="F518" s="69"/>
      <c r="K518" s="70"/>
    </row>
    <row r="519" spans="2:11" s="1" customFormat="1" ht="13.5">
      <c r="B519" s="49"/>
      <c r="F519" s="69"/>
      <c r="K519" s="70"/>
    </row>
    <row r="520" spans="2:11" s="1" customFormat="1" ht="13.5">
      <c r="B520" s="49"/>
      <c r="F520" s="69"/>
      <c r="K520" s="70"/>
    </row>
    <row r="521" spans="2:11" s="1" customFormat="1" ht="13.5">
      <c r="B521" s="49"/>
      <c r="F521" s="69"/>
      <c r="K521" s="70"/>
    </row>
    <row r="522" spans="2:11" s="1" customFormat="1" ht="13.5">
      <c r="B522" s="49"/>
      <c r="F522" s="69"/>
      <c r="K522" s="70"/>
    </row>
    <row r="523" spans="2:11" s="1" customFormat="1" ht="13.5">
      <c r="B523" s="49"/>
      <c r="F523" s="69"/>
      <c r="K523" s="70"/>
    </row>
    <row r="524" spans="2:11" s="1" customFormat="1" ht="13.5">
      <c r="B524" s="49"/>
      <c r="F524" s="69"/>
      <c r="K524" s="70"/>
    </row>
    <row r="525" spans="2:11" s="1" customFormat="1" ht="13.5">
      <c r="B525" s="49"/>
      <c r="F525" s="69"/>
      <c r="K525" s="70"/>
    </row>
    <row r="526" spans="2:11" s="1" customFormat="1" ht="13.5">
      <c r="B526" s="49"/>
      <c r="F526" s="69"/>
      <c r="K526" s="70"/>
    </row>
    <row r="527" spans="2:11" s="1" customFormat="1" ht="13.5">
      <c r="B527" s="49"/>
      <c r="F527" s="69"/>
      <c r="K527" s="70"/>
    </row>
    <row r="528" spans="2:11" s="1" customFormat="1" ht="13.5">
      <c r="B528" s="49"/>
      <c r="F528" s="69"/>
      <c r="K528" s="70"/>
    </row>
    <row r="529" spans="2:11" s="1" customFormat="1" ht="13.5">
      <c r="B529" s="49"/>
      <c r="F529" s="69"/>
      <c r="K529" s="70"/>
    </row>
    <row r="530" spans="2:11" s="1" customFormat="1" ht="13.5">
      <c r="B530" s="49"/>
      <c r="F530" s="69"/>
      <c r="K530" s="70"/>
    </row>
    <row r="531" spans="2:11" s="1" customFormat="1" ht="13.5">
      <c r="B531" s="49"/>
      <c r="F531" s="69"/>
      <c r="K531" s="70"/>
    </row>
    <row r="532" spans="2:11" s="1" customFormat="1" ht="13.5">
      <c r="B532" s="49"/>
      <c r="F532" s="69"/>
      <c r="K532" s="70"/>
    </row>
    <row r="533" spans="2:11" s="1" customFormat="1" ht="13.5">
      <c r="B533" s="49"/>
      <c r="F533" s="69"/>
      <c r="K533" s="70"/>
    </row>
    <row r="534" spans="2:11" s="1" customFormat="1" ht="13.5">
      <c r="B534" s="49"/>
      <c r="F534" s="69"/>
      <c r="K534" s="70"/>
    </row>
    <row r="535" spans="2:11" s="1" customFormat="1" ht="13.5">
      <c r="B535" s="49"/>
      <c r="F535" s="69"/>
      <c r="K535" s="70"/>
    </row>
    <row r="536" spans="2:11" s="1" customFormat="1" ht="13.5">
      <c r="B536" s="49"/>
      <c r="F536" s="69"/>
      <c r="K536" s="70"/>
    </row>
    <row r="537" spans="2:11" s="1" customFormat="1" ht="13.5">
      <c r="B537" s="49"/>
      <c r="F537" s="69"/>
      <c r="K537" s="70"/>
    </row>
    <row r="538" spans="2:11" s="1" customFormat="1" ht="13.5">
      <c r="B538" s="49"/>
      <c r="F538" s="69"/>
      <c r="K538" s="70"/>
    </row>
    <row r="539" spans="2:11" s="1" customFormat="1" ht="13.5">
      <c r="B539" s="49"/>
      <c r="F539" s="69"/>
      <c r="K539" s="70"/>
    </row>
    <row r="540" spans="2:11" s="1" customFormat="1" ht="13.5">
      <c r="B540" s="49"/>
      <c r="F540" s="69"/>
      <c r="K540" s="70"/>
    </row>
    <row r="541" spans="2:11" s="1" customFormat="1" ht="13.5">
      <c r="B541" s="49"/>
      <c r="F541" s="69"/>
      <c r="K541" s="70"/>
    </row>
    <row r="542" spans="2:11" s="1" customFormat="1" ht="13.5">
      <c r="B542" s="49"/>
      <c r="F542" s="69"/>
      <c r="K542" s="70"/>
    </row>
    <row r="543" spans="2:11" s="1" customFormat="1" ht="13.5">
      <c r="B543" s="49"/>
      <c r="F543" s="69"/>
      <c r="K543" s="70"/>
    </row>
    <row r="544" spans="2:11" s="1" customFormat="1" ht="13.5">
      <c r="B544" s="49"/>
      <c r="F544" s="69"/>
      <c r="K544" s="70"/>
    </row>
    <row r="545" spans="2:11" s="1" customFormat="1" ht="13.5">
      <c r="B545" s="49"/>
      <c r="F545" s="69"/>
      <c r="K545" s="70"/>
    </row>
    <row r="546" spans="2:11" s="1" customFormat="1" ht="13.5">
      <c r="B546" s="49"/>
      <c r="F546" s="69"/>
      <c r="K546" s="70"/>
    </row>
    <row r="547" spans="2:11" s="1" customFormat="1" ht="13.5">
      <c r="B547" s="49"/>
      <c r="F547" s="69"/>
      <c r="K547" s="70"/>
    </row>
    <row r="548" spans="2:11" s="1" customFormat="1" ht="13.5">
      <c r="B548" s="49"/>
      <c r="F548" s="69"/>
      <c r="K548" s="70"/>
    </row>
    <row r="549" spans="2:11" s="1" customFormat="1" ht="13.5">
      <c r="B549" s="49"/>
      <c r="F549" s="69"/>
      <c r="K549" s="70"/>
    </row>
    <row r="550" spans="2:11" s="1" customFormat="1" ht="13.5">
      <c r="B550" s="49"/>
      <c r="F550" s="69"/>
      <c r="K550" s="70"/>
    </row>
    <row r="551" spans="2:11" s="1" customFormat="1" ht="13.5">
      <c r="B551" s="49"/>
      <c r="F551" s="69"/>
      <c r="K551" s="70"/>
    </row>
    <row r="552" spans="2:11" s="1" customFormat="1" ht="13.5">
      <c r="B552" s="49"/>
      <c r="F552" s="69"/>
      <c r="K552" s="70"/>
    </row>
    <row r="553" spans="2:11" s="1" customFormat="1" ht="13.5">
      <c r="B553" s="49"/>
      <c r="F553" s="69"/>
      <c r="K553" s="70"/>
    </row>
    <row r="554" spans="2:11" s="1" customFormat="1" ht="13.5">
      <c r="B554" s="49"/>
      <c r="F554" s="69"/>
      <c r="K554" s="70"/>
    </row>
  </sheetData>
  <sheetProtection/>
  <mergeCells count="11">
    <mergeCell ref="A3:B5"/>
    <mergeCell ref="A49:B49"/>
    <mergeCell ref="S3:S4"/>
    <mergeCell ref="N3:N4"/>
    <mergeCell ref="O3:R3"/>
    <mergeCell ref="C1:O1"/>
    <mergeCell ref="G2:J2"/>
    <mergeCell ref="H4:L4"/>
    <mergeCell ref="C4:G4"/>
    <mergeCell ref="M3:M5"/>
    <mergeCell ref="C3:L3"/>
  </mergeCells>
  <printOptions/>
  <pageMargins left="0.6299212598425197" right="0.1968503937007874" top="0.3937007874015748" bottom="0.1968503937007874" header="0.31496062992125984" footer="0.1968503937007874"/>
  <pageSetup fitToHeight="1" fitToWidth="1" horizontalDpi="600" verticalDpi="600" orientation="landscape" paperSize="9" scale="71" r:id="rId1"/>
</worksheet>
</file>

<file path=xl/worksheets/sheet10.xml><?xml version="1.0" encoding="utf-8"?>
<worksheet xmlns="http://schemas.openxmlformats.org/spreadsheetml/2006/main" xmlns:r="http://schemas.openxmlformats.org/officeDocument/2006/relationships">
  <sheetPr>
    <pageSetUpPr fitToPage="1"/>
  </sheetPr>
  <dimension ref="B1:K181"/>
  <sheetViews>
    <sheetView zoomScalePageLayoutView="0" workbookViewId="0" topLeftCell="A1">
      <pane xSplit="3" ySplit="3" topLeftCell="D16" activePane="bottomRight" state="frozen"/>
      <selection pane="topLeft" activeCell="A1" sqref="A1"/>
      <selection pane="topRight" activeCell="C1" sqref="C1"/>
      <selection pane="bottomLeft" activeCell="A5" sqref="A5"/>
      <selection pane="bottomRight" activeCell="F32" sqref="F32"/>
    </sheetView>
  </sheetViews>
  <sheetFormatPr defaultColWidth="9.00390625" defaultRowHeight="13.5"/>
  <cols>
    <col min="1" max="1" width="3.00390625" style="18" customWidth="1"/>
    <col min="2" max="2" width="4.375" style="18" customWidth="1"/>
    <col min="3" max="3" width="13.125" style="17" customWidth="1"/>
    <col min="4" max="4" width="16.00390625" style="18" customWidth="1"/>
    <col min="5" max="5" width="16.25390625" style="18" customWidth="1"/>
    <col min="6" max="6" width="14.00390625" style="18" customWidth="1"/>
    <col min="7" max="7" width="11.75390625" style="18" customWidth="1"/>
    <col min="8" max="8" width="9.25390625" style="18" customWidth="1"/>
    <col min="9" max="10" width="9.00390625" style="18" customWidth="1"/>
    <col min="11" max="11" width="9.00390625" style="22" customWidth="1"/>
    <col min="12" max="16384" width="9.00390625" style="18" customWidth="1"/>
  </cols>
  <sheetData>
    <row r="1" spans="3:11" s="1" customFormat="1" ht="24" customHeight="1" thickBot="1">
      <c r="C1" s="937" t="s">
        <v>464</v>
      </c>
      <c r="D1" s="937"/>
      <c r="E1" s="937"/>
      <c r="F1" s="937"/>
      <c r="G1" s="136" t="s">
        <v>422</v>
      </c>
      <c r="K1" s="3"/>
    </row>
    <row r="2" spans="2:11" s="1" customFormat="1" ht="17.25" customHeight="1">
      <c r="B2" s="229"/>
      <c r="C2" s="234"/>
      <c r="D2" s="941"/>
      <c r="E2" s="941"/>
      <c r="F2" s="941"/>
      <c r="G2" s="938" t="s">
        <v>133</v>
      </c>
      <c r="H2" s="940" t="s">
        <v>270</v>
      </c>
      <c r="I2" s="912"/>
      <c r="J2" s="913"/>
      <c r="K2" s="3"/>
    </row>
    <row r="3" spans="2:11" s="1" customFormat="1" ht="50.25" customHeight="1" thickBot="1">
      <c r="B3" s="233"/>
      <c r="C3" s="235"/>
      <c r="D3" s="114" t="s">
        <v>90</v>
      </c>
      <c r="E3" s="114" t="s">
        <v>91</v>
      </c>
      <c r="F3" s="114" t="s">
        <v>269</v>
      </c>
      <c r="G3" s="939"/>
      <c r="H3" s="137" t="s">
        <v>80</v>
      </c>
      <c r="I3" s="138" t="s">
        <v>81</v>
      </c>
      <c r="J3" s="144" t="s">
        <v>82</v>
      </c>
      <c r="K3" s="3"/>
    </row>
    <row r="4" spans="2:11" s="1" customFormat="1" ht="14.25" customHeight="1">
      <c r="B4" s="230">
        <v>1</v>
      </c>
      <c r="C4" s="208" t="s">
        <v>268</v>
      </c>
      <c r="D4" s="508">
        <v>29775980000</v>
      </c>
      <c r="E4" s="508">
        <v>14021190000</v>
      </c>
      <c r="F4" s="508">
        <f aca="true" t="shared" si="0" ref="F4:F21">D4+E4</f>
        <v>43797170000</v>
      </c>
      <c r="G4" s="509">
        <f>'2015繰入金決算見込'!G4</f>
        <v>728724</v>
      </c>
      <c r="H4" s="194">
        <f aca="true" t="shared" si="1" ref="H4:H15">D4/G4</f>
        <v>40860.435500957836</v>
      </c>
      <c r="I4" s="194">
        <f aca="true" t="shared" si="2" ref="I4:I15">E4/G4</f>
        <v>19240.74135063481</v>
      </c>
      <c r="J4" s="196">
        <f aca="true" t="shared" si="3" ref="J4:J47">F4/G4</f>
        <v>60101.176851592645</v>
      </c>
      <c r="K4" s="3"/>
    </row>
    <row r="5" spans="2:11" s="1" customFormat="1" ht="15" customHeight="1">
      <c r="B5" s="231">
        <v>2</v>
      </c>
      <c r="C5" s="192" t="s">
        <v>234</v>
      </c>
      <c r="D5" s="193">
        <v>4255758000</v>
      </c>
      <c r="E5" s="193">
        <v>845020000</v>
      </c>
      <c r="F5" s="194">
        <f t="shared" si="0"/>
        <v>5100778000</v>
      </c>
      <c r="G5" s="319">
        <f>'2015繰入金決算見込'!G5</f>
        <v>94585</v>
      </c>
      <c r="H5" s="194">
        <f t="shared" si="1"/>
        <v>44994.00539197547</v>
      </c>
      <c r="I5" s="194">
        <f t="shared" si="2"/>
        <v>8933.974731722788</v>
      </c>
      <c r="J5" s="196">
        <f t="shared" si="3"/>
        <v>53927.98012369826</v>
      </c>
      <c r="K5" s="3"/>
    </row>
    <row r="6" spans="2:11" s="1" customFormat="1" ht="15" customHeight="1">
      <c r="B6" s="231">
        <v>3</v>
      </c>
      <c r="C6" s="192" t="s">
        <v>235</v>
      </c>
      <c r="D6" s="193">
        <v>1116786000</v>
      </c>
      <c r="E6" s="193">
        <v>201510000</v>
      </c>
      <c r="F6" s="194">
        <f t="shared" si="0"/>
        <v>1318296000</v>
      </c>
      <c r="G6" s="319">
        <f>'2015繰入金決算見込'!G6</f>
        <v>24768</v>
      </c>
      <c r="H6" s="194">
        <f t="shared" si="1"/>
        <v>45089.874031007756</v>
      </c>
      <c r="I6" s="194">
        <f t="shared" si="2"/>
        <v>8135.9011627906975</v>
      </c>
      <c r="J6" s="196">
        <f t="shared" si="3"/>
        <v>53225.77519379845</v>
      </c>
      <c r="K6" s="3"/>
    </row>
    <row r="7" spans="2:11" s="1" customFormat="1" ht="15" customHeight="1">
      <c r="B7" s="231">
        <v>4</v>
      </c>
      <c r="C7" s="192" t="s">
        <v>222</v>
      </c>
      <c r="D7" s="194">
        <v>152764000</v>
      </c>
      <c r="E7" s="194">
        <v>13369000</v>
      </c>
      <c r="F7" s="194">
        <f t="shared" si="0"/>
        <v>166133000</v>
      </c>
      <c r="G7" s="319">
        <f>'2015繰入金決算見込'!G7</f>
        <v>6267</v>
      </c>
      <c r="H7" s="194">
        <f t="shared" si="1"/>
        <v>24375.937450135632</v>
      </c>
      <c r="I7" s="194">
        <f t="shared" si="2"/>
        <v>2133.237593745014</v>
      </c>
      <c r="J7" s="196">
        <f t="shared" si="3"/>
        <v>26509.175043880645</v>
      </c>
      <c r="K7" s="3"/>
    </row>
    <row r="8" spans="2:11" s="1" customFormat="1" ht="15" customHeight="1">
      <c r="B8" s="231">
        <v>5</v>
      </c>
      <c r="C8" s="192" t="s">
        <v>224</v>
      </c>
      <c r="D8" s="194">
        <v>255846000</v>
      </c>
      <c r="E8" s="194"/>
      <c r="F8" s="194">
        <f t="shared" si="0"/>
        <v>255846000</v>
      </c>
      <c r="G8" s="319">
        <f>'2015繰入金決算見込'!G8</f>
        <v>3406</v>
      </c>
      <c r="H8" s="194">
        <f t="shared" si="1"/>
        <v>75116.26541397534</v>
      </c>
      <c r="I8" s="194">
        <f t="shared" si="2"/>
        <v>0</v>
      </c>
      <c r="J8" s="196">
        <f t="shared" si="3"/>
        <v>75116.26541397534</v>
      </c>
      <c r="K8" s="3"/>
    </row>
    <row r="9" spans="2:11" s="1" customFormat="1" ht="15" customHeight="1">
      <c r="B9" s="231">
        <v>6</v>
      </c>
      <c r="C9" s="192" t="s">
        <v>236</v>
      </c>
      <c r="D9" s="194">
        <v>1237775000</v>
      </c>
      <c r="E9" s="194">
        <v>139325000</v>
      </c>
      <c r="F9" s="194">
        <f t="shared" si="0"/>
        <v>1377100000</v>
      </c>
      <c r="G9" s="319">
        <f>'2015繰入金決算見込'!G9</f>
        <v>33651</v>
      </c>
      <c r="H9" s="194">
        <f t="shared" si="1"/>
        <v>36782.710766396245</v>
      </c>
      <c r="I9" s="194">
        <f t="shared" si="2"/>
        <v>4140.293007637218</v>
      </c>
      <c r="J9" s="196">
        <f t="shared" si="3"/>
        <v>40923.00377403346</v>
      </c>
      <c r="K9" s="3"/>
    </row>
    <row r="10" spans="2:11" s="1" customFormat="1" ht="15" customHeight="1">
      <c r="B10" s="231">
        <v>7</v>
      </c>
      <c r="C10" s="192" t="s">
        <v>237</v>
      </c>
      <c r="D10" s="194">
        <v>3457444000</v>
      </c>
      <c r="E10" s="194">
        <v>1008479000</v>
      </c>
      <c r="F10" s="194">
        <f t="shared" si="0"/>
        <v>4465923000</v>
      </c>
      <c r="G10" s="319">
        <f>'2015繰入金決算見込'!G10</f>
        <v>86704</v>
      </c>
      <c r="H10" s="194">
        <f t="shared" si="1"/>
        <v>39876.40708617826</v>
      </c>
      <c r="I10" s="194">
        <f t="shared" si="2"/>
        <v>11631.28575382912</v>
      </c>
      <c r="J10" s="196">
        <f t="shared" si="3"/>
        <v>51507.69284000738</v>
      </c>
      <c r="K10" s="3"/>
    </row>
    <row r="11" spans="2:11" s="1" customFormat="1" ht="15" customHeight="1">
      <c r="B11" s="231">
        <v>8</v>
      </c>
      <c r="C11" s="192" t="s">
        <v>225</v>
      </c>
      <c r="D11" s="194"/>
      <c r="E11" s="194"/>
      <c r="F11" s="194">
        <v>310416000</v>
      </c>
      <c r="G11" s="319">
        <f>'2015繰入金決算見込'!G11</f>
        <v>6941</v>
      </c>
      <c r="H11" s="194">
        <f t="shared" si="1"/>
        <v>0</v>
      </c>
      <c r="I11" s="194">
        <f t="shared" si="2"/>
        <v>0</v>
      </c>
      <c r="J11" s="196">
        <f t="shared" si="3"/>
        <v>44722.086154732744</v>
      </c>
      <c r="K11" s="3"/>
    </row>
    <row r="12" spans="2:11" s="1" customFormat="1" ht="15" customHeight="1">
      <c r="B12" s="231">
        <v>9</v>
      </c>
      <c r="C12" s="192" t="s">
        <v>238</v>
      </c>
      <c r="D12" s="193">
        <v>1977689000</v>
      </c>
      <c r="E12" s="610">
        <v>990257000</v>
      </c>
      <c r="F12" s="194">
        <f t="shared" si="0"/>
        <v>2967946000</v>
      </c>
      <c r="G12" s="319">
        <f>'2015繰入金決算見込'!G12</f>
        <v>63446</v>
      </c>
      <c r="H12" s="194">
        <f t="shared" si="1"/>
        <v>31171.216467547205</v>
      </c>
      <c r="I12" s="194">
        <f t="shared" si="2"/>
        <v>15607.871260599564</v>
      </c>
      <c r="J12" s="196">
        <f t="shared" si="3"/>
        <v>46779.08772814677</v>
      </c>
      <c r="K12" s="3"/>
    </row>
    <row r="13" spans="2:11" s="338" customFormat="1" ht="15" customHeight="1">
      <c r="B13" s="495">
        <v>10</v>
      </c>
      <c r="C13" s="496" t="s">
        <v>239</v>
      </c>
      <c r="D13" s="497">
        <v>3367851000</v>
      </c>
      <c r="E13" s="497">
        <v>627600000</v>
      </c>
      <c r="F13" s="497">
        <f t="shared" si="0"/>
        <v>3995451000</v>
      </c>
      <c r="G13" s="501">
        <f>'2015繰入金決算見込'!G13</f>
        <v>79819</v>
      </c>
      <c r="H13" s="497">
        <f t="shared" si="1"/>
        <v>42193.60052117917</v>
      </c>
      <c r="I13" s="497">
        <f t="shared" si="2"/>
        <v>7862.789561382629</v>
      </c>
      <c r="J13" s="499">
        <f t="shared" si="3"/>
        <v>50056.3900825618</v>
      </c>
      <c r="K13" s="500"/>
    </row>
    <row r="14" spans="2:11" s="1" customFormat="1" ht="15" customHeight="1">
      <c r="B14" s="231">
        <v>11</v>
      </c>
      <c r="C14" s="192" t="s">
        <v>243</v>
      </c>
      <c r="D14" s="193">
        <v>897834000</v>
      </c>
      <c r="E14" s="193">
        <v>258854000</v>
      </c>
      <c r="F14" s="194">
        <f t="shared" si="0"/>
        <v>1156688000</v>
      </c>
      <c r="G14" s="319">
        <f>'2015繰入金決算見込'!G14</f>
        <v>23362</v>
      </c>
      <c r="H14" s="194">
        <f t="shared" si="1"/>
        <v>38431.38429928944</v>
      </c>
      <c r="I14" s="194">
        <f t="shared" si="2"/>
        <v>11080.13012584539</v>
      </c>
      <c r="J14" s="196">
        <f t="shared" si="3"/>
        <v>49511.51442513483</v>
      </c>
      <c r="K14" s="3"/>
    </row>
    <row r="15" spans="2:11" s="1" customFormat="1" ht="15" customHeight="1">
      <c r="B15" s="231">
        <v>12</v>
      </c>
      <c r="C15" s="192" t="s">
        <v>244</v>
      </c>
      <c r="D15" s="194">
        <v>2081100000</v>
      </c>
      <c r="E15" s="194">
        <v>264326000</v>
      </c>
      <c r="F15" s="194">
        <f t="shared" si="0"/>
        <v>2345426000</v>
      </c>
      <c r="G15" s="319">
        <f>'2015繰入金決算見込'!G15</f>
        <v>39127</v>
      </c>
      <c r="H15" s="194">
        <f t="shared" si="1"/>
        <v>53188.33542055358</v>
      </c>
      <c r="I15" s="194">
        <f t="shared" si="2"/>
        <v>6755.590768523015</v>
      </c>
      <c r="J15" s="196">
        <f t="shared" si="3"/>
        <v>59943.9261890766</v>
      </c>
      <c r="K15" s="3"/>
    </row>
    <row r="16" spans="2:11" s="1" customFormat="1" ht="15" customHeight="1">
      <c r="B16" s="231">
        <v>13</v>
      </c>
      <c r="C16" s="192" t="s">
        <v>245</v>
      </c>
      <c r="D16" s="194">
        <v>1787385000</v>
      </c>
      <c r="E16" s="194">
        <v>0</v>
      </c>
      <c r="F16" s="194">
        <f t="shared" si="0"/>
        <v>1787385000</v>
      </c>
      <c r="G16" s="319">
        <f>'2015繰入金決算見込'!G16</f>
        <v>38216</v>
      </c>
      <c r="H16" s="194">
        <f aca="true" t="shared" si="4" ref="H16:H47">D16/G16</f>
        <v>46770.59346870421</v>
      </c>
      <c r="I16" s="194">
        <f aca="true" t="shared" si="5" ref="I16:I47">E16/G16</f>
        <v>0</v>
      </c>
      <c r="J16" s="196">
        <f t="shared" si="3"/>
        <v>46770.59346870421</v>
      </c>
      <c r="K16" s="3"/>
    </row>
    <row r="17" spans="2:11" s="1" customFormat="1" ht="15" customHeight="1">
      <c r="B17" s="231">
        <v>14</v>
      </c>
      <c r="C17" s="192" t="s">
        <v>246</v>
      </c>
      <c r="D17" s="193">
        <v>1572727000</v>
      </c>
      <c r="E17" s="193">
        <v>100100000</v>
      </c>
      <c r="F17" s="194">
        <f t="shared" si="0"/>
        <v>1672827000</v>
      </c>
      <c r="G17" s="319">
        <f>'2015繰入金決算見込'!G17</f>
        <v>35065</v>
      </c>
      <c r="H17" s="194">
        <f t="shared" si="4"/>
        <v>44851.761015257376</v>
      </c>
      <c r="I17" s="194">
        <f t="shared" si="5"/>
        <v>2854.698417225153</v>
      </c>
      <c r="J17" s="196">
        <f t="shared" si="3"/>
        <v>47706.45943248253</v>
      </c>
      <c r="K17" s="3"/>
    </row>
    <row r="18" spans="2:11" s="1" customFormat="1" ht="15" customHeight="1">
      <c r="B18" s="231">
        <v>15</v>
      </c>
      <c r="C18" s="192" t="s">
        <v>214</v>
      </c>
      <c r="D18" s="193"/>
      <c r="E18" s="193"/>
      <c r="F18" s="194">
        <v>701913000</v>
      </c>
      <c r="G18" s="319">
        <f>'2015繰入金決算見込'!G18</f>
        <v>15031</v>
      </c>
      <c r="H18" s="194"/>
      <c r="I18" s="194"/>
      <c r="J18" s="196">
        <f t="shared" si="3"/>
        <v>46697.69143769543</v>
      </c>
      <c r="K18" s="3"/>
    </row>
    <row r="19" spans="2:11" s="1" customFormat="1" ht="15" customHeight="1">
      <c r="B19" s="231">
        <v>16</v>
      </c>
      <c r="C19" s="192" t="s">
        <v>247</v>
      </c>
      <c r="D19" s="194">
        <v>2682839000</v>
      </c>
      <c r="E19" s="194">
        <v>663542000</v>
      </c>
      <c r="F19" s="194">
        <f t="shared" si="0"/>
        <v>3346381000</v>
      </c>
      <c r="G19" s="319">
        <f>'2015繰入金決算見込'!G19</f>
        <v>65264</v>
      </c>
      <c r="H19" s="194">
        <f t="shared" si="4"/>
        <v>41107.48651630302</v>
      </c>
      <c r="I19" s="194">
        <f t="shared" si="5"/>
        <v>10167.044618779113</v>
      </c>
      <c r="J19" s="196">
        <f t="shared" si="3"/>
        <v>51274.53113508213</v>
      </c>
      <c r="K19" s="3"/>
    </row>
    <row r="20" spans="2:11" s="1" customFormat="1" ht="15" customHeight="1">
      <c r="B20" s="231">
        <v>17</v>
      </c>
      <c r="C20" s="192" t="s">
        <v>248</v>
      </c>
      <c r="D20" s="194">
        <v>3384787000</v>
      </c>
      <c r="E20" s="194">
        <v>0</v>
      </c>
      <c r="F20" s="194">
        <f t="shared" si="0"/>
        <v>3384787000</v>
      </c>
      <c r="G20" s="319">
        <f>'2015繰入金決算見込'!G20</f>
        <v>98679</v>
      </c>
      <c r="H20" s="194">
        <f t="shared" si="4"/>
        <v>34300.986025395476</v>
      </c>
      <c r="I20" s="194">
        <f t="shared" si="5"/>
        <v>0</v>
      </c>
      <c r="J20" s="196">
        <f t="shared" si="3"/>
        <v>34300.986025395476</v>
      </c>
      <c r="K20" s="3"/>
    </row>
    <row r="21" spans="2:11" s="1" customFormat="1" ht="15" customHeight="1">
      <c r="B21" s="231">
        <v>18</v>
      </c>
      <c r="C21" s="192" t="s">
        <v>249</v>
      </c>
      <c r="D21" s="193">
        <v>707552000</v>
      </c>
      <c r="E21" s="193">
        <v>25619000</v>
      </c>
      <c r="F21" s="194">
        <f t="shared" si="0"/>
        <v>733171000</v>
      </c>
      <c r="G21" s="319">
        <f>'2015繰入金決算見込'!G21</f>
        <v>18092</v>
      </c>
      <c r="H21" s="194">
        <f t="shared" si="4"/>
        <v>39108.556267963744</v>
      </c>
      <c r="I21" s="194">
        <f t="shared" si="5"/>
        <v>1416.0402387795712</v>
      </c>
      <c r="J21" s="196">
        <f t="shared" si="3"/>
        <v>40524.59650674331</v>
      </c>
      <c r="K21" s="3"/>
    </row>
    <row r="22" spans="2:11" s="1" customFormat="1" ht="15" customHeight="1">
      <c r="B22" s="231">
        <v>19</v>
      </c>
      <c r="C22" s="192" t="s">
        <v>250</v>
      </c>
      <c r="D22" s="193">
        <v>6619528000</v>
      </c>
      <c r="E22" s="193">
        <v>1433870000</v>
      </c>
      <c r="F22" s="194">
        <f aca="true" t="shared" si="6" ref="F22:F46">D22+E22</f>
        <v>8053398000</v>
      </c>
      <c r="G22" s="319">
        <f>'2015繰入金決算見込'!G22</f>
        <v>133410</v>
      </c>
      <c r="H22" s="194">
        <f t="shared" si="4"/>
        <v>49617.929690428005</v>
      </c>
      <c r="I22" s="194">
        <f t="shared" si="5"/>
        <v>10747.84498913125</v>
      </c>
      <c r="J22" s="196">
        <f t="shared" si="3"/>
        <v>60365.774679559254</v>
      </c>
      <c r="K22" s="3"/>
    </row>
    <row r="23" spans="2:11" s="1" customFormat="1" ht="15" customHeight="1">
      <c r="B23" s="231">
        <v>20</v>
      </c>
      <c r="C23" s="192" t="s">
        <v>251</v>
      </c>
      <c r="D23" s="194">
        <v>2940962000</v>
      </c>
      <c r="E23" s="194">
        <v>311519000</v>
      </c>
      <c r="F23" s="194">
        <f t="shared" si="6"/>
        <v>3252481000</v>
      </c>
      <c r="G23" s="319">
        <f>'2015繰入金決算見込'!G23</f>
        <v>74192</v>
      </c>
      <c r="H23" s="194">
        <f t="shared" si="4"/>
        <v>39639.88031054561</v>
      </c>
      <c r="I23" s="194">
        <f t="shared" si="5"/>
        <v>4198.821975415139</v>
      </c>
      <c r="J23" s="196">
        <f t="shared" si="3"/>
        <v>43838.70228596075</v>
      </c>
      <c r="K23" s="3"/>
    </row>
    <row r="24" spans="2:11" s="1" customFormat="1" ht="15" customHeight="1">
      <c r="B24" s="231">
        <v>21</v>
      </c>
      <c r="C24" s="192" t="s">
        <v>252</v>
      </c>
      <c r="D24" s="194">
        <v>808882000</v>
      </c>
      <c r="E24" s="194">
        <v>121001000</v>
      </c>
      <c r="F24" s="194">
        <f t="shared" si="6"/>
        <v>929883000</v>
      </c>
      <c r="G24" s="319">
        <f>'2015繰入金決算見込'!G24</f>
        <v>18643</v>
      </c>
      <c r="H24" s="194">
        <f t="shared" si="4"/>
        <v>43387.974038513115</v>
      </c>
      <c r="I24" s="194">
        <f t="shared" si="5"/>
        <v>6490.425360725205</v>
      </c>
      <c r="J24" s="196">
        <f t="shared" si="3"/>
        <v>49878.39939923832</v>
      </c>
      <c r="K24" s="3"/>
    </row>
    <row r="25" spans="2:11" s="1" customFormat="1" ht="15" customHeight="1">
      <c r="B25" s="231">
        <v>22</v>
      </c>
      <c r="C25" s="192" t="s">
        <v>253</v>
      </c>
      <c r="D25" s="194">
        <v>1467174000</v>
      </c>
      <c r="E25" s="194">
        <v>170000000</v>
      </c>
      <c r="F25" s="194">
        <f t="shared" si="6"/>
        <v>1637174000</v>
      </c>
      <c r="G25" s="319">
        <f>'2015繰入金決算見込'!G25</f>
        <v>35956</v>
      </c>
      <c r="H25" s="194">
        <f t="shared" si="4"/>
        <v>40804.70575147402</v>
      </c>
      <c r="I25" s="194">
        <f t="shared" si="5"/>
        <v>4728.000889976638</v>
      </c>
      <c r="J25" s="196">
        <f t="shared" si="3"/>
        <v>45532.70664145066</v>
      </c>
      <c r="K25" s="3"/>
    </row>
    <row r="26" spans="2:11" s="1" customFormat="1" ht="15" customHeight="1">
      <c r="B26" s="231">
        <v>23</v>
      </c>
      <c r="C26" s="192" t="s">
        <v>254</v>
      </c>
      <c r="D26" s="193">
        <v>1191391000</v>
      </c>
      <c r="E26" s="193">
        <v>40502000</v>
      </c>
      <c r="F26" s="194">
        <f t="shared" si="6"/>
        <v>1231893000</v>
      </c>
      <c r="G26" s="319">
        <f>'2015繰入金決算見込'!G26</f>
        <v>31545</v>
      </c>
      <c r="H26" s="194">
        <f t="shared" si="4"/>
        <v>37767.98224758282</v>
      </c>
      <c r="I26" s="194">
        <f t="shared" si="5"/>
        <v>1283.9435726739578</v>
      </c>
      <c r="J26" s="196">
        <f t="shared" si="3"/>
        <v>39051.92582025677</v>
      </c>
      <c r="K26" s="3"/>
    </row>
    <row r="27" spans="2:11" s="1" customFormat="1" ht="15" customHeight="1">
      <c r="B27" s="231">
        <v>24</v>
      </c>
      <c r="C27" s="192" t="s">
        <v>297</v>
      </c>
      <c r="D27" s="194">
        <v>739726000</v>
      </c>
      <c r="E27" s="194">
        <v>82370000</v>
      </c>
      <c r="F27" s="194">
        <f t="shared" si="6"/>
        <v>822096000</v>
      </c>
      <c r="G27" s="319">
        <f>'2015繰入金決算見込'!G27</f>
        <v>17391</v>
      </c>
      <c r="H27" s="194">
        <f t="shared" si="4"/>
        <v>42534.98936231384</v>
      </c>
      <c r="I27" s="194">
        <f t="shared" si="5"/>
        <v>4736.357886263009</v>
      </c>
      <c r="J27" s="196">
        <f t="shared" si="3"/>
        <v>47271.34724857685</v>
      </c>
      <c r="K27" s="3"/>
    </row>
    <row r="28" spans="2:11" s="1" customFormat="1" ht="15" customHeight="1">
      <c r="B28" s="231">
        <v>25</v>
      </c>
      <c r="C28" s="192" t="s">
        <v>255</v>
      </c>
      <c r="D28" s="193">
        <v>554331000</v>
      </c>
      <c r="E28" s="193">
        <v>22603000</v>
      </c>
      <c r="F28" s="194">
        <f t="shared" si="6"/>
        <v>576934000</v>
      </c>
      <c r="G28" s="319">
        <f>'2015繰入金決算見込'!G28</f>
        <v>14308</v>
      </c>
      <c r="H28" s="194">
        <f t="shared" si="4"/>
        <v>38742.731339110986</v>
      </c>
      <c r="I28" s="194">
        <f t="shared" si="5"/>
        <v>1579.7455968688846</v>
      </c>
      <c r="J28" s="196">
        <f t="shared" si="3"/>
        <v>40322.476935979874</v>
      </c>
      <c r="K28" s="3"/>
    </row>
    <row r="29" spans="2:11" s="1" customFormat="1" ht="15" customHeight="1">
      <c r="B29" s="231">
        <v>26</v>
      </c>
      <c r="C29" s="192" t="s">
        <v>256</v>
      </c>
      <c r="D29" s="194">
        <v>1165388000</v>
      </c>
      <c r="E29" s="194">
        <v>88264000</v>
      </c>
      <c r="F29" s="194">
        <f t="shared" si="6"/>
        <v>1253652000</v>
      </c>
      <c r="G29" s="319">
        <f>'2015繰入金決算見込'!G29</f>
        <v>29987</v>
      </c>
      <c r="H29" s="194">
        <f t="shared" si="4"/>
        <v>38863.10734651682</v>
      </c>
      <c r="I29" s="194">
        <f t="shared" si="5"/>
        <v>2943.408810484543</v>
      </c>
      <c r="J29" s="196">
        <f t="shared" si="3"/>
        <v>41806.516157001366</v>
      </c>
      <c r="K29" s="3"/>
    </row>
    <row r="30" spans="2:11" s="1" customFormat="1" ht="13.5" customHeight="1">
      <c r="B30" s="231">
        <v>27</v>
      </c>
      <c r="C30" s="192" t="s">
        <v>226</v>
      </c>
      <c r="D30" s="194">
        <v>104782536</v>
      </c>
      <c r="E30" s="194">
        <v>4094000</v>
      </c>
      <c r="F30" s="194">
        <f t="shared" si="6"/>
        <v>108876536</v>
      </c>
      <c r="G30" s="319">
        <f>'2015繰入金決算見込'!G30</f>
        <v>3601</v>
      </c>
      <c r="H30" s="194">
        <f t="shared" si="4"/>
        <v>29098.177173007498</v>
      </c>
      <c r="I30" s="194">
        <f t="shared" si="5"/>
        <v>1136.9064148847542</v>
      </c>
      <c r="J30" s="196">
        <f t="shared" si="3"/>
        <v>30235.08358789225</v>
      </c>
      <c r="K30" s="3"/>
    </row>
    <row r="31" spans="2:11" s="1" customFormat="1" ht="15" customHeight="1">
      <c r="B31" s="231">
        <v>28</v>
      </c>
      <c r="C31" s="192" t="s">
        <v>227</v>
      </c>
      <c r="D31" s="194">
        <v>174042000</v>
      </c>
      <c r="E31" s="194">
        <v>5000000</v>
      </c>
      <c r="F31" s="194">
        <f t="shared" si="6"/>
        <v>179042000</v>
      </c>
      <c r="G31" s="319">
        <f>'2015繰入金決算見込'!G31</f>
        <v>4291</v>
      </c>
      <c r="H31" s="194">
        <f t="shared" si="4"/>
        <v>40559.77627592636</v>
      </c>
      <c r="I31" s="194">
        <f t="shared" si="5"/>
        <v>1165.2295502213935</v>
      </c>
      <c r="J31" s="196">
        <f t="shared" si="3"/>
        <v>41725.00582614775</v>
      </c>
      <c r="K31" s="3"/>
    </row>
    <row r="32" spans="2:11" s="1" customFormat="1" ht="15" customHeight="1">
      <c r="B32" s="231">
        <v>29</v>
      </c>
      <c r="C32" s="192" t="s">
        <v>228</v>
      </c>
      <c r="D32" s="194">
        <v>42285000</v>
      </c>
      <c r="E32" s="194">
        <v>0</v>
      </c>
      <c r="F32" s="194">
        <f t="shared" si="6"/>
        <v>42285000</v>
      </c>
      <c r="G32" s="319">
        <f>'2015繰入金決算見込'!G32</f>
        <v>1867</v>
      </c>
      <c r="H32" s="194">
        <f t="shared" si="4"/>
        <v>22648.634172469203</v>
      </c>
      <c r="I32" s="194">
        <f t="shared" si="5"/>
        <v>0</v>
      </c>
      <c r="J32" s="196">
        <f t="shared" si="3"/>
        <v>22648.634172469203</v>
      </c>
      <c r="K32" s="3"/>
    </row>
    <row r="33" spans="2:11" s="1" customFormat="1" ht="15" customHeight="1">
      <c r="B33" s="231">
        <v>30</v>
      </c>
      <c r="C33" s="192" t="s">
        <v>257</v>
      </c>
      <c r="D33" s="194">
        <v>998276000</v>
      </c>
      <c r="E33" s="194">
        <v>10988000</v>
      </c>
      <c r="F33" s="194">
        <f t="shared" si="6"/>
        <v>1009264000</v>
      </c>
      <c r="G33" s="319">
        <f>'2015繰入金決算見込'!G33</f>
        <v>28933</v>
      </c>
      <c r="H33" s="194">
        <f t="shared" si="4"/>
        <v>34503.02422838973</v>
      </c>
      <c r="I33" s="194">
        <f t="shared" si="5"/>
        <v>379.77396052949916</v>
      </c>
      <c r="J33" s="196">
        <f t="shared" si="3"/>
        <v>34882.79818891923</v>
      </c>
      <c r="K33" s="3"/>
    </row>
    <row r="34" spans="2:11" s="1" customFormat="1" ht="15" customHeight="1">
      <c r="B34" s="231">
        <v>31</v>
      </c>
      <c r="C34" s="192" t="s">
        <v>223</v>
      </c>
      <c r="D34" s="193">
        <v>10264265000</v>
      </c>
      <c r="E34" s="193">
        <v>76934000</v>
      </c>
      <c r="F34" s="194">
        <f t="shared" si="6"/>
        <v>10341199000</v>
      </c>
      <c r="G34" s="319">
        <f>'2015繰入金決算見込'!G34</f>
        <v>216042</v>
      </c>
      <c r="H34" s="194">
        <f t="shared" si="4"/>
        <v>47510.50721618944</v>
      </c>
      <c r="I34" s="194">
        <f t="shared" si="5"/>
        <v>356.10668295979485</v>
      </c>
      <c r="J34" s="196">
        <f t="shared" si="3"/>
        <v>47866.61389914924</v>
      </c>
      <c r="K34" s="3"/>
    </row>
    <row r="35" spans="2:11" s="1" customFormat="1" ht="15" customHeight="1">
      <c r="B35" s="231">
        <v>32</v>
      </c>
      <c r="C35" s="192" t="s">
        <v>258</v>
      </c>
      <c r="D35" s="194">
        <v>1391454000</v>
      </c>
      <c r="E35" s="194">
        <v>180000000</v>
      </c>
      <c r="F35" s="194">
        <f t="shared" si="6"/>
        <v>1571454000</v>
      </c>
      <c r="G35" s="319">
        <f>'2015繰入金決算見込'!G35</f>
        <v>45507</v>
      </c>
      <c r="H35" s="194">
        <f t="shared" si="4"/>
        <v>30576.702485331927</v>
      </c>
      <c r="I35" s="194">
        <f t="shared" si="5"/>
        <v>3955.4354275166456</v>
      </c>
      <c r="J35" s="196">
        <f t="shared" si="3"/>
        <v>34532.13791284857</v>
      </c>
      <c r="K35" s="3"/>
    </row>
    <row r="36" spans="2:11" s="1" customFormat="1" ht="15" customHeight="1">
      <c r="B36" s="231">
        <v>33</v>
      </c>
      <c r="C36" s="192" t="s">
        <v>229</v>
      </c>
      <c r="D36" s="194">
        <v>581576000</v>
      </c>
      <c r="E36" s="194">
        <v>67000000</v>
      </c>
      <c r="F36" s="194">
        <f t="shared" si="6"/>
        <v>648576000</v>
      </c>
      <c r="G36" s="319">
        <f>'2015繰入金決算見込'!G36</f>
        <v>14525</v>
      </c>
      <c r="H36" s="194">
        <f t="shared" si="4"/>
        <v>40039.65576592083</v>
      </c>
      <c r="I36" s="194">
        <f t="shared" si="5"/>
        <v>4612.736660929432</v>
      </c>
      <c r="J36" s="196">
        <f t="shared" si="3"/>
        <v>44652.39242685026</v>
      </c>
      <c r="K36" s="3"/>
    </row>
    <row r="37" spans="2:11" s="1" customFormat="1" ht="15" customHeight="1">
      <c r="B37" s="231">
        <v>34</v>
      </c>
      <c r="C37" s="192" t="s">
        <v>259</v>
      </c>
      <c r="D37" s="194">
        <v>785430000</v>
      </c>
      <c r="E37" s="194">
        <v>176612000</v>
      </c>
      <c r="F37" s="194">
        <f t="shared" si="6"/>
        <v>962042000</v>
      </c>
      <c r="G37" s="319">
        <f>'2015繰入金決算見込'!G37</f>
        <v>18523</v>
      </c>
      <c r="H37" s="194">
        <f t="shared" si="4"/>
        <v>42402.95848404686</v>
      </c>
      <c r="I37" s="194">
        <f t="shared" si="5"/>
        <v>9534.740592776549</v>
      </c>
      <c r="J37" s="196">
        <f t="shared" si="3"/>
        <v>51937.69907682341</v>
      </c>
      <c r="K37" s="3"/>
    </row>
    <row r="38" spans="2:11" s="1" customFormat="1" ht="15" customHeight="1">
      <c r="B38" s="231">
        <v>35</v>
      </c>
      <c r="C38" s="192" t="s">
        <v>260</v>
      </c>
      <c r="D38" s="194">
        <v>174852000</v>
      </c>
      <c r="E38" s="194">
        <v>14235000</v>
      </c>
      <c r="F38" s="194">
        <f t="shared" si="6"/>
        <v>189087000</v>
      </c>
      <c r="G38" s="319">
        <f>'2015繰入金決算見込'!G38</f>
        <v>4450</v>
      </c>
      <c r="H38" s="194">
        <f t="shared" si="4"/>
        <v>39292.58426966292</v>
      </c>
      <c r="I38" s="194">
        <f t="shared" si="5"/>
        <v>3198.876404494382</v>
      </c>
      <c r="J38" s="196">
        <f t="shared" si="3"/>
        <v>42491.4606741573</v>
      </c>
      <c r="K38" s="3"/>
    </row>
    <row r="39" spans="2:11" s="1" customFormat="1" ht="15.75" customHeight="1">
      <c r="B39" s="231">
        <v>36</v>
      </c>
      <c r="C39" s="192" t="s">
        <v>261</v>
      </c>
      <c r="D39" s="194">
        <v>2245877000</v>
      </c>
      <c r="E39" s="194">
        <v>155142000</v>
      </c>
      <c r="F39" s="194">
        <v>2140934000</v>
      </c>
      <c r="G39" s="319">
        <f>'2015繰入金決算見込'!G39</f>
        <v>52395</v>
      </c>
      <c r="H39" s="194">
        <f t="shared" si="4"/>
        <v>42864.338200209946</v>
      </c>
      <c r="I39" s="194">
        <f t="shared" si="5"/>
        <v>2961.007729745205</v>
      </c>
      <c r="J39" s="196">
        <f t="shared" si="3"/>
        <v>40861.418074243724</v>
      </c>
      <c r="K39" s="3"/>
    </row>
    <row r="40" spans="2:11" s="338" customFormat="1" ht="15" customHeight="1">
      <c r="B40" s="495">
        <v>37</v>
      </c>
      <c r="C40" s="496" t="s">
        <v>262</v>
      </c>
      <c r="D40" s="497">
        <v>966402000</v>
      </c>
      <c r="E40" s="497">
        <v>0</v>
      </c>
      <c r="F40" s="497">
        <f t="shared" si="6"/>
        <v>966402000</v>
      </c>
      <c r="G40" s="501">
        <f>'2015繰入金決算見込'!G40</f>
        <v>21774</v>
      </c>
      <c r="H40" s="497">
        <f t="shared" si="4"/>
        <v>44383.30118489942</v>
      </c>
      <c r="I40" s="497">
        <f t="shared" si="5"/>
        <v>0</v>
      </c>
      <c r="J40" s="499">
        <f t="shared" si="3"/>
        <v>44383.30118489942</v>
      </c>
      <c r="K40" s="500"/>
    </row>
    <row r="41" spans="2:11" s="1" customFormat="1" ht="15" customHeight="1">
      <c r="B41" s="231">
        <v>38</v>
      </c>
      <c r="C41" s="192" t="s">
        <v>263</v>
      </c>
      <c r="D41" s="194">
        <v>1094014000</v>
      </c>
      <c r="E41" s="194">
        <v>0</v>
      </c>
      <c r="F41" s="194">
        <f t="shared" si="6"/>
        <v>1094014000</v>
      </c>
      <c r="G41" s="319">
        <f>'2015繰入金決算見込'!G41</f>
        <v>24840</v>
      </c>
      <c r="H41" s="194">
        <f t="shared" si="4"/>
        <v>44042.43156199678</v>
      </c>
      <c r="I41" s="194">
        <f t="shared" si="5"/>
        <v>0</v>
      </c>
      <c r="J41" s="196">
        <f t="shared" si="3"/>
        <v>44042.43156199678</v>
      </c>
      <c r="K41" s="3"/>
    </row>
    <row r="42" spans="2:11" s="1" customFormat="1" ht="15" customHeight="1">
      <c r="B42" s="231">
        <v>39</v>
      </c>
      <c r="C42" s="192" t="s">
        <v>230</v>
      </c>
      <c r="D42" s="194">
        <v>97204000</v>
      </c>
      <c r="E42" s="194">
        <v>472200</v>
      </c>
      <c r="F42" s="194">
        <f t="shared" si="6"/>
        <v>97676200</v>
      </c>
      <c r="G42" s="319">
        <f>'2015繰入金決算見込'!G42</f>
        <v>1841</v>
      </c>
      <c r="H42" s="194">
        <f t="shared" si="4"/>
        <v>52799.56545355785</v>
      </c>
      <c r="I42" s="194">
        <f t="shared" si="5"/>
        <v>256.4910374796306</v>
      </c>
      <c r="J42" s="196">
        <f t="shared" si="3"/>
        <v>53056.05649103748</v>
      </c>
      <c r="K42" s="3"/>
    </row>
    <row r="43" spans="2:11" s="1" customFormat="1" ht="15" customHeight="1">
      <c r="B43" s="231">
        <v>40</v>
      </c>
      <c r="C43" s="192" t="s">
        <v>231</v>
      </c>
      <c r="D43" s="194"/>
      <c r="E43" s="194"/>
      <c r="F43" s="194">
        <v>428244000</v>
      </c>
      <c r="G43" s="319">
        <f>'2015繰入金決算見込'!G43</f>
        <v>11366</v>
      </c>
      <c r="H43" s="194"/>
      <c r="I43" s="194"/>
      <c r="J43" s="196">
        <f t="shared" si="3"/>
        <v>37677.6350519092</v>
      </c>
      <c r="K43" s="3"/>
    </row>
    <row r="44" spans="2:11" s="1" customFormat="1" ht="15" customHeight="1">
      <c r="B44" s="231">
        <v>41</v>
      </c>
      <c r="C44" s="192" t="s">
        <v>264</v>
      </c>
      <c r="D44" s="194">
        <v>833524000</v>
      </c>
      <c r="E44" s="194">
        <v>38065000</v>
      </c>
      <c r="F44" s="194">
        <f t="shared" si="6"/>
        <v>871589000</v>
      </c>
      <c r="G44" s="319">
        <f>'2015繰入金決算見込'!G44</f>
        <v>20818</v>
      </c>
      <c r="H44" s="194">
        <f t="shared" si="4"/>
        <v>40038.62042463253</v>
      </c>
      <c r="I44" s="194">
        <f t="shared" si="5"/>
        <v>1828.4657507925833</v>
      </c>
      <c r="J44" s="196">
        <f t="shared" si="3"/>
        <v>41867.08617542512</v>
      </c>
      <c r="K44" s="3"/>
    </row>
    <row r="45" spans="2:11" s="1" customFormat="1" ht="15" customHeight="1">
      <c r="B45" s="231">
        <v>42</v>
      </c>
      <c r="C45" s="192" t="s">
        <v>265</v>
      </c>
      <c r="D45" s="194"/>
      <c r="E45" s="194"/>
      <c r="F45" s="194">
        <v>855859000</v>
      </c>
      <c r="G45" s="319">
        <f>'2015繰入金決算見込'!G45</f>
        <v>15648</v>
      </c>
      <c r="H45" s="194">
        <f t="shared" si="4"/>
        <v>0</v>
      </c>
      <c r="I45" s="194">
        <f t="shared" si="5"/>
        <v>0</v>
      </c>
      <c r="J45" s="196">
        <f t="shared" si="3"/>
        <v>54694.465746421265</v>
      </c>
      <c r="K45" s="3"/>
    </row>
    <row r="46" spans="2:11" s="1" customFormat="1" ht="15" customHeight="1" thickBot="1">
      <c r="B46" s="595">
        <v>43</v>
      </c>
      <c r="C46" s="236" t="s">
        <v>232</v>
      </c>
      <c r="D46" s="596">
        <v>184939000</v>
      </c>
      <c r="E46" s="596">
        <v>0</v>
      </c>
      <c r="F46" s="194">
        <f t="shared" si="6"/>
        <v>184939000</v>
      </c>
      <c r="G46" s="509">
        <f>'2015繰入金決算見込'!G46</f>
        <v>4883</v>
      </c>
      <c r="H46" s="597">
        <f t="shared" si="4"/>
        <v>37874.052836371084</v>
      </c>
      <c r="I46" s="597">
        <f t="shared" si="5"/>
        <v>0</v>
      </c>
      <c r="J46" s="598">
        <f t="shared" si="3"/>
        <v>37874.052836371084</v>
      </c>
      <c r="K46" s="3"/>
    </row>
    <row r="47" spans="2:11" s="1" customFormat="1" ht="15" customHeight="1" thickBot="1">
      <c r="B47" s="232"/>
      <c r="C47" s="139" t="s">
        <v>267</v>
      </c>
      <c r="D47" s="140">
        <f>SUM(D4:D46)</f>
        <v>94138421536</v>
      </c>
      <c r="E47" s="140">
        <f>SUM(E4:E46)</f>
        <v>22157862200</v>
      </c>
      <c r="F47" s="141">
        <f>SUM(F4:F46)</f>
        <v>118332630736</v>
      </c>
      <c r="G47" s="142">
        <f>SUM(G4:G46)</f>
        <v>2307883</v>
      </c>
      <c r="H47" s="140">
        <f t="shared" si="4"/>
        <v>40789.94538977929</v>
      </c>
      <c r="I47" s="140">
        <f t="shared" si="5"/>
        <v>9600.946928418814</v>
      </c>
      <c r="J47" s="145">
        <f t="shared" si="3"/>
        <v>51273.236440495464</v>
      </c>
      <c r="K47" s="3"/>
    </row>
    <row r="48" spans="3:11" s="1" customFormat="1" ht="12" customHeight="1">
      <c r="C48" s="143"/>
      <c r="D48" s="104"/>
      <c r="E48" s="104"/>
      <c r="F48" s="104"/>
      <c r="G48" s="42"/>
      <c r="H48" s="104"/>
      <c r="K48" s="3"/>
    </row>
    <row r="49" spans="3:11" s="1" customFormat="1" ht="13.5">
      <c r="C49" s="49"/>
      <c r="K49" s="3"/>
    </row>
    <row r="50" spans="3:11" s="1" customFormat="1" ht="13.5">
      <c r="C50" s="49"/>
      <c r="K50" s="3"/>
    </row>
    <row r="51" spans="3:11" s="1" customFormat="1" ht="13.5">
      <c r="C51" s="49"/>
      <c r="K51" s="3"/>
    </row>
    <row r="52" spans="3:11" s="1" customFormat="1" ht="13.5">
      <c r="C52" s="49"/>
      <c r="K52" s="3"/>
    </row>
    <row r="53" spans="3:11" s="1" customFormat="1" ht="13.5">
      <c r="C53" s="49"/>
      <c r="K53" s="3"/>
    </row>
    <row r="54" spans="3:11" s="1" customFormat="1" ht="13.5">
      <c r="C54" s="49"/>
      <c r="K54" s="3"/>
    </row>
    <row r="55" spans="3:11" s="1" customFormat="1" ht="13.5">
      <c r="C55" s="49"/>
      <c r="K55" s="3"/>
    </row>
    <row r="56" spans="3:11" s="1" customFormat="1" ht="13.5">
      <c r="C56" s="49"/>
      <c r="K56" s="3"/>
    </row>
    <row r="57" spans="3:11" s="1" customFormat="1" ht="13.5">
      <c r="C57" s="49"/>
      <c r="K57" s="3"/>
    </row>
    <row r="58" spans="3:11" s="1" customFormat="1" ht="13.5">
      <c r="C58" s="49"/>
      <c r="K58" s="3"/>
    </row>
    <row r="59" spans="3:11" s="1" customFormat="1" ht="13.5">
      <c r="C59" s="49"/>
      <c r="K59" s="3"/>
    </row>
    <row r="60" spans="3:11" s="1" customFormat="1" ht="13.5">
      <c r="C60" s="49"/>
      <c r="K60" s="3"/>
    </row>
    <row r="61" spans="3:11" s="1" customFormat="1" ht="13.5">
      <c r="C61" s="49"/>
      <c r="K61" s="3"/>
    </row>
    <row r="62" spans="3:11" s="1" customFormat="1" ht="13.5">
      <c r="C62" s="49"/>
      <c r="K62" s="3"/>
    </row>
    <row r="63" spans="3:11" s="1" customFormat="1" ht="13.5">
      <c r="C63" s="49"/>
      <c r="K63" s="3"/>
    </row>
    <row r="64" spans="3:11" s="1" customFormat="1" ht="13.5">
      <c r="C64" s="49"/>
      <c r="K64" s="3"/>
    </row>
    <row r="65" spans="3:11" s="1" customFormat="1" ht="13.5">
      <c r="C65" s="49"/>
      <c r="K65" s="3"/>
    </row>
    <row r="66" spans="3:11" s="1" customFormat="1" ht="13.5">
      <c r="C66" s="49"/>
      <c r="K66" s="3"/>
    </row>
    <row r="67" spans="3:11" s="1" customFormat="1" ht="13.5">
      <c r="C67" s="49"/>
      <c r="K67" s="3"/>
    </row>
    <row r="68" spans="3:11" s="1" customFormat="1" ht="13.5">
      <c r="C68" s="49"/>
      <c r="K68" s="3"/>
    </row>
    <row r="69" spans="3:11" s="1" customFormat="1" ht="13.5">
      <c r="C69" s="49"/>
      <c r="K69" s="3"/>
    </row>
    <row r="70" spans="3:11" s="1" customFormat="1" ht="13.5">
      <c r="C70" s="49"/>
      <c r="K70" s="3"/>
    </row>
    <row r="71" spans="3:11" s="1" customFormat="1" ht="13.5">
      <c r="C71" s="49"/>
      <c r="K71" s="3"/>
    </row>
    <row r="72" spans="3:11" s="1" customFormat="1" ht="13.5">
      <c r="C72" s="49"/>
      <c r="K72" s="3"/>
    </row>
    <row r="73" spans="3:11" s="1" customFormat="1" ht="13.5">
      <c r="C73" s="49"/>
      <c r="K73" s="3"/>
    </row>
    <row r="74" spans="3:11" s="1" customFormat="1" ht="13.5">
      <c r="C74" s="49"/>
      <c r="K74" s="3"/>
    </row>
    <row r="75" spans="3:11" s="1" customFormat="1" ht="13.5">
      <c r="C75" s="49"/>
      <c r="K75" s="3"/>
    </row>
    <row r="76" spans="3:11" s="1" customFormat="1" ht="13.5">
      <c r="C76" s="49"/>
      <c r="K76" s="3"/>
    </row>
    <row r="77" spans="3:11" s="1" customFormat="1" ht="13.5">
      <c r="C77" s="49"/>
      <c r="K77" s="3"/>
    </row>
    <row r="78" spans="3:11" s="1" customFormat="1" ht="13.5">
      <c r="C78" s="49"/>
      <c r="K78" s="3"/>
    </row>
    <row r="79" spans="3:11" s="1" customFormat="1" ht="13.5">
      <c r="C79" s="49"/>
      <c r="K79" s="3"/>
    </row>
    <row r="80" spans="3:11" s="1" customFormat="1" ht="13.5">
      <c r="C80" s="49"/>
      <c r="K80" s="3"/>
    </row>
    <row r="81" spans="3:11" s="1" customFormat="1" ht="13.5">
      <c r="C81" s="49"/>
      <c r="K81" s="3"/>
    </row>
    <row r="82" spans="3:11" s="1" customFormat="1" ht="13.5">
      <c r="C82" s="49"/>
      <c r="K82" s="3"/>
    </row>
    <row r="83" spans="3:11" s="1" customFormat="1" ht="13.5">
      <c r="C83" s="49"/>
      <c r="K83" s="3"/>
    </row>
    <row r="84" spans="3:11" s="1" customFormat="1" ht="13.5">
      <c r="C84" s="49"/>
      <c r="K84" s="3"/>
    </row>
    <row r="85" spans="3:11" s="1" customFormat="1" ht="13.5">
      <c r="C85" s="49"/>
      <c r="K85" s="3"/>
    </row>
    <row r="86" spans="3:11" s="1" customFormat="1" ht="13.5">
      <c r="C86" s="49"/>
      <c r="K86" s="3"/>
    </row>
    <row r="87" spans="3:11" s="1" customFormat="1" ht="13.5">
      <c r="C87" s="49"/>
      <c r="K87" s="3"/>
    </row>
    <row r="88" spans="3:11" s="1" customFormat="1" ht="13.5">
      <c r="C88" s="49"/>
      <c r="K88" s="3"/>
    </row>
    <row r="89" spans="3:11" s="1" customFormat="1" ht="13.5">
      <c r="C89" s="49"/>
      <c r="K89" s="3"/>
    </row>
    <row r="90" spans="3:11" s="1" customFormat="1" ht="13.5">
      <c r="C90" s="49"/>
      <c r="K90" s="3"/>
    </row>
    <row r="91" spans="3:11" s="1" customFormat="1" ht="13.5">
      <c r="C91" s="49"/>
      <c r="K91" s="3"/>
    </row>
    <row r="92" spans="3:11" s="1" customFormat="1" ht="13.5">
      <c r="C92" s="49"/>
      <c r="K92" s="3"/>
    </row>
    <row r="93" spans="3:11" s="1" customFormat="1" ht="13.5">
      <c r="C93" s="49"/>
      <c r="K93" s="3"/>
    </row>
    <row r="94" spans="3:11" s="1" customFormat="1" ht="13.5">
      <c r="C94" s="49"/>
      <c r="K94" s="3"/>
    </row>
    <row r="95" spans="3:11" s="1" customFormat="1" ht="13.5">
      <c r="C95" s="49"/>
      <c r="K95" s="3"/>
    </row>
    <row r="96" spans="3:11" s="1" customFormat="1" ht="13.5">
      <c r="C96" s="49"/>
      <c r="K96" s="3"/>
    </row>
    <row r="97" spans="3:11" s="1" customFormat="1" ht="13.5">
      <c r="C97" s="49"/>
      <c r="K97" s="3"/>
    </row>
    <row r="98" spans="3:11" s="1" customFormat="1" ht="13.5">
      <c r="C98" s="49"/>
      <c r="K98" s="3"/>
    </row>
    <row r="99" spans="3:11" s="1" customFormat="1" ht="13.5">
      <c r="C99" s="49"/>
      <c r="K99" s="3"/>
    </row>
    <row r="100" spans="3:11" s="1" customFormat="1" ht="13.5">
      <c r="C100" s="49"/>
      <c r="K100" s="3"/>
    </row>
    <row r="101" spans="3:11" s="1" customFormat="1" ht="13.5">
      <c r="C101" s="49"/>
      <c r="K101" s="3"/>
    </row>
    <row r="102" spans="3:11" s="1" customFormat="1" ht="13.5">
      <c r="C102" s="49"/>
      <c r="K102" s="3"/>
    </row>
    <row r="103" spans="3:11" s="1" customFormat="1" ht="13.5">
      <c r="C103" s="49"/>
      <c r="K103" s="3"/>
    </row>
    <row r="104" spans="3:11" s="1" customFormat="1" ht="13.5">
      <c r="C104" s="49"/>
      <c r="K104" s="3"/>
    </row>
    <row r="105" spans="3:11" s="1" customFormat="1" ht="13.5">
      <c r="C105" s="49"/>
      <c r="K105" s="3"/>
    </row>
    <row r="106" spans="3:11" s="1" customFormat="1" ht="13.5">
      <c r="C106" s="49"/>
      <c r="K106" s="3"/>
    </row>
    <row r="107" spans="3:11" s="1" customFormat="1" ht="13.5">
      <c r="C107" s="49"/>
      <c r="K107" s="3"/>
    </row>
    <row r="108" spans="3:11" s="1" customFormat="1" ht="13.5">
      <c r="C108" s="49"/>
      <c r="K108" s="3"/>
    </row>
    <row r="109" spans="3:11" s="1" customFormat="1" ht="13.5">
      <c r="C109" s="49"/>
      <c r="K109" s="3"/>
    </row>
    <row r="110" spans="3:11" s="1" customFormat="1" ht="13.5">
      <c r="C110" s="49"/>
      <c r="K110" s="3"/>
    </row>
    <row r="111" spans="3:11" s="1" customFormat="1" ht="13.5">
      <c r="C111" s="49"/>
      <c r="K111" s="3"/>
    </row>
    <row r="112" spans="3:11" s="1" customFormat="1" ht="13.5">
      <c r="C112" s="49"/>
      <c r="K112" s="3"/>
    </row>
    <row r="113" spans="3:11" s="1" customFormat="1" ht="13.5">
      <c r="C113" s="49"/>
      <c r="K113" s="3"/>
    </row>
    <row r="114" spans="3:11" s="1" customFormat="1" ht="13.5">
      <c r="C114" s="49"/>
      <c r="K114" s="3"/>
    </row>
    <row r="115" spans="3:11" s="1" customFormat="1" ht="13.5">
      <c r="C115" s="49"/>
      <c r="K115" s="3"/>
    </row>
    <row r="116" spans="3:11" s="1" customFormat="1" ht="13.5">
      <c r="C116" s="49"/>
      <c r="K116" s="3"/>
    </row>
    <row r="117" spans="3:11" s="1" customFormat="1" ht="13.5">
      <c r="C117" s="49"/>
      <c r="K117" s="3"/>
    </row>
    <row r="118" spans="3:11" s="1" customFormat="1" ht="13.5">
      <c r="C118" s="49"/>
      <c r="K118" s="3"/>
    </row>
    <row r="119" spans="3:11" s="1" customFormat="1" ht="13.5">
      <c r="C119" s="49"/>
      <c r="K119" s="3"/>
    </row>
    <row r="120" spans="3:11" s="1" customFormat="1" ht="13.5">
      <c r="C120" s="49"/>
      <c r="K120" s="3"/>
    </row>
    <row r="121" spans="3:11" s="1" customFormat="1" ht="13.5">
      <c r="C121" s="49"/>
      <c r="K121" s="3"/>
    </row>
    <row r="122" spans="3:11" s="1" customFormat="1" ht="13.5">
      <c r="C122" s="49"/>
      <c r="K122" s="3"/>
    </row>
    <row r="123" spans="3:11" s="1" customFormat="1" ht="13.5">
      <c r="C123" s="49"/>
      <c r="K123" s="3"/>
    </row>
    <row r="124" spans="3:11" s="1" customFormat="1" ht="13.5">
      <c r="C124" s="49"/>
      <c r="K124" s="3"/>
    </row>
    <row r="125" spans="3:11" s="1" customFormat="1" ht="13.5">
      <c r="C125" s="49"/>
      <c r="K125" s="3"/>
    </row>
    <row r="126" spans="3:11" s="1" customFormat="1" ht="13.5">
      <c r="C126" s="49"/>
      <c r="K126" s="3"/>
    </row>
    <row r="127" spans="3:11" s="1" customFormat="1" ht="13.5">
      <c r="C127" s="49"/>
      <c r="K127" s="3"/>
    </row>
    <row r="128" spans="3:11" s="1" customFormat="1" ht="13.5">
      <c r="C128" s="49"/>
      <c r="K128" s="3"/>
    </row>
    <row r="129" spans="3:11" s="1" customFormat="1" ht="13.5">
      <c r="C129" s="49"/>
      <c r="K129" s="3"/>
    </row>
    <row r="130" spans="3:11" s="1" customFormat="1" ht="13.5">
      <c r="C130" s="49"/>
      <c r="K130" s="3"/>
    </row>
    <row r="131" spans="3:11" s="1" customFormat="1" ht="13.5">
      <c r="C131" s="49"/>
      <c r="K131" s="3"/>
    </row>
    <row r="132" spans="3:11" s="1" customFormat="1" ht="13.5">
      <c r="C132" s="49"/>
      <c r="K132" s="3"/>
    </row>
    <row r="133" spans="3:11" s="1" customFormat="1" ht="13.5">
      <c r="C133" s="49"/>
      <c r="K133" s="3"/>
    </row>
    <row r="134" spans="3:11" s="1" customFormat="1" ht="13.5">
      <c r="C134" s="49"/>
      <c r="K134" s="3"/>
    </row>
    <row r="135" spans="3:11" s="1" customFormat="1" ht="13.5">
      <c r="C135" s="49"/>
      <c r="K135" s="3"/>
    </row>
    <row r="136" spans="3:11" s="1" customFormat="1" ht="13.5">
      <c r="C136" s="49"/>
      <c r="K136" s="3"/>
    </row>
    <row r="137" spans="3:11" s="1" customFormat="1" ht="13.5">
      <c r="C137" s="49"/>
      <c r="K137" s="3"/>
    </row>
    <row r="138" spans="3:11" s="1" customFormat="1" ht="13.5">
      <c r="C138" s="49"/>
      <c r="K138" s="3"/>
    </row>
    <row r="139" spans="3:11" s="1" customFormat="1" ht="13.5">
      <c r="C139" s="49"/>
      <c r="K139" s="3"/>
    </row>
    <row r="140" spans="3:11" s="1" customFormat="1" ht="13.5">
      <c r="C140" s="49"/>
      <c r="K140" s="3"/>
    </row>
    <row r="141" spans="3:11" s="1" customFormat="1" ht="13.5">
      <c r="C141" s="49"/>
      <c r="K141" s="3"/>
    </row>
    <row r="142" spans="3:11" s="1" customFormat="1" ht="13.5">
      <c r="C142" s="49"/>
      <c r="K142" s="3"/>
    </row>
    <row r="143" spans="3:11" s="1" customFormat="1" ht="13.5">
      <c r="C143" s="49"/>
      <c r="K143" s="3"/>
    </row>
    <row r="144" spans="3:11" s="1" customFormat="1" ht="13.5">
      <c r="C144" s="49"/>
      <c r="K144" s="3"/>
    </row>
    <row r="145" spans="3:11" s="1" customFormat="1" ht="13.5">
      <c r="C145" s="49"/>
      <c r="K145" s="3"/>
    </row>
    <row r="146" spans="3:11" s="1" customFormat="1" ht="13.5">
      <c r="C146" s="49"/>
      <c r="K146" s="3"/>
    </row>
    <row r="147" spans="3:11" s="1" customFormat="1" ht="13.5">
      <c r="C147" s="49"/>
      <c r="K147" s="3"/>
    </row>
    <row r="148" spans="3:11" s="1" customFormat="1" ht="13.5">
      <c r="C148" s="49"/>
      <c r="K148" s="3"/>
    </row>
    <row r="149" spans="3:11" s="1" customFormat="1" ht="13.5">
      <c r="C149" s="49"/>
      <c r="K149" s="3"/>
    </row>
    <row r="150" spans="3:11" s="1" customFormat="1" ht="13.5">
      <c r="C150" s="49"/>
      <c r="K150" s="3"/>
    </row>
    <row r="151" spans="3:11" s="1" customFormat="1" ht="13.5">
      <c r="C151" s="49"/>
      <c r="K151" s="3"/>
    </row>
    <row r="152" spans="3:11" s="1" customFormat="1" ht="13.5">
      <c r="C152" s="49"/>
      <c r="K152" s="3"/>
    </row>
    <row r="153" spans="3:11" s="1" customFormat="1" ht="13.5">
      <c r="C153" s="49"/>
      <c r="K153" s="3"/>
    </row>
    <row r="154" spans="3:11" s="1" customFormat="1" ht="13.5">
      <c r="C154" s="49"/>
      <c r="K154" s="3"/>
    </row>
    <row r="155" spans="3:11" s="1" customFormat="1" ht="13.5">
      <c r="C155" s="49"/>
      <c r="K155" s="3"/>
    </row>
    <row r="156" spans="3:11" s="1" customFormat="1" ht="13.5">
      <c r="C156" s="49"/>
      <c r="K156" s="3"/>
    </row>
    <row r="157" spans="3:11" s="1" customFormat="1" ht="13.5">
      <c r="C157" s="49"/>
      <c r="K157" s="3"/>
    </row>
    <row r="158" spans="3:11" s="1" customFormat="1" ht="13.5">
      <c r="C158" s="49"/>
      <c r="K158" s="3"/>
    </row>
    <row r="159" spans="3:11" s="1" customFormat="1" ht="13.5">
      <c r="C159" s="49"/>
      <c r="K159" s="3"/>
    </row>
    <row r="160" spans="3:11" s="1" customFormat="1" ht="13.5">
      <c r="C160" s="49"/>
      <c r="K160" s="3"/>
    </row>
    <row r="161" spans="3:11" s="1" customFormat="1" ht="13.5">
      <c r="C161" s="49"/>
      <c r="K161" s="3"/>
    </row>
    <row r="162" spans="3:11" s="1" customFormat="1" ht="13.5">
      <c r="C162" s="49"/>
      <c r="K162" s="3"/>
    </row>
    <row r="163" spans="3:11" s="1" customFormat="1" ht="13.5">
      <c r="C163" s="49"/>
      <c r="K163" s="3"/>
    </row>
    <row r="164" spans="3:11" s="1" customFormat="1" ht="13.5">
      <c r="C164" s="49"/>
      <c r="K164" s="3"/>
    </row>
    <row r="165" spans="3:11" s="1" customFormat="1" ht="13.5">
      <c r="C165" s="49"/>
      <c r="K165" s="3"/>
    </row>
    <row r="166" spans="3:11" s="1" customFormat="1" ht="13.5">
      <c r="C166" s="49"/>
      <c r="K166" s="3"/>
    </row>
    <row r="167" spans="3:11" s="1" customFormat="1" ht="13.5">
      <c r="C167" s="49"/>
      <c r="K167" s="3"/>
    </row>
    <row r="168" spans="3:11" s="1" customFormat="1" ht="13.5">
      <c r="C168" s="49"/>
      <c r="K168" s="3"/>
    </row>
    <row r="169" spans="3:11" s="1" customFormat="1" ht="13.5">
      <c r="C169" s="49"/>
      <c r="K169" s="3"/>
    </row>
    <row r="170" spans="3:11" s="1" customFormat="1" ht="13.5">
      <c r="C170" s="49"/>
      <c r="K170" s="3"/>
    </row>
    <row r="171" spans="3:11" s="1" customFormat="1" ht="13.5">
      <c r="C171" s="49"/>
      <c r="K171" s="3"/>
    </row>
    <row r="172" spans="3:11" s="1" customFormat="1" ht="13.5">
      <c r="C172" s="49"/>
      <c r="K172" s="3"/>
    </row>
    <row r="173" spans="3:11" s="1" customFormat="1" ht="13.5">
      <c r="C173" s="49"/>
      <c r="K173" s="3"/>
    </row>
    <row r="174" spans="3:11" s="1" customFormat="1" ht="13.5">
      <c r="C174" s="49"/>
      <c r="K174" s="3"/>
    </row>
    <row r="175" spans="3:11" s="1" customFormat="1" ht="13.5">
      <c r="C175" s="49"/>
      <c r="K175" s="3"/>
    </row>
    <row r="176" spans="3:11" s="1" customFormat="1" ht="13.5">
      <c r="C176" s="49"/>
      <c r="K176" s="3"/>
    </row>
    <row r="177" spans="3:11" s="1" customFormat="1" ht="13.5">
      <c r="C177" s="49"/>
      <c r="K177" s="3"/>
    </row>
    <row r="178" spans="3:11" s="1" customFormat="1" ht="13.5">
      <c r="C178" s="49"/>
      <c r="K178" s="3"/>
    </row>
    <row r="179" spans="3:11" s="1" customFormat="1" ht="13.5">
      <c r="C179" s="49"/>
      <c r="K179" s="3"/>
    </row>
    <row r="180" spans="3:11" s="1" customFormat="1" ht="13.5">
      <c r="C180" s="49"/>
      <c r="K180" s="3"/>
    </row>
    <row r="181" spans="3:11" s="1" customFormat="1" ht="13.5">
      <c r="C181" s="49"/>
      <c r="K181" s="3"/>
    </row>
  </sheetData>
  <sheetProtection/>
  <mergeCells count="4">
    <mergeCell ref="C1:F1"/>
    <mergeCell ref="D2:F2"/>
    <mergeCell ref="G2:G3"/>
    <mergeCell ref="H2:J2"/>
  </mergeCells>
  <printOptions/>
  <pageMargins left="0.4330708661417323" right="0.2362204724409449" top="0.4724409448818898" bottom="0.2362204724409449" header="0.35433070866141736" footer="0.1968503937007874"/>
  <pageSetup fitToHeight="1" fitToWidth="1" horizontalDpi="300" verticalDpi="300" orientation="portrait" paperSize="9" scale="77" r:id="rId1"/>
</worksheet>
</file>

<file path=xl/worksheets/sheet11.xml><?xml version="1.0" encoding="utf-8"?>
<worksheet xmlns="http://schemas.openxmlformats.org/spreadsheetml/2006/main" xmlns:r="http://schemas.openxmlformats.org/officeDocument/2006/relationships">
  <sheetPr>
    <pageSetUpPr fitToPage="1"/>
  </sheetPr>
  <dimension ref="B1:J181"/>
  <sheetViews>
    <sheetView zoomScalePageLayoutView="0" workbookViewId="0" topLeftCell="A1">
      <pane xSplit="3" ySplit="3" topLeftCell="D16" activePane="bottomRight" state="frozen"/>
      <selection pane="topLeft" activeCell="A1" sqref="A1"/>
      <selection pane="topRight" activeCell="C1" sqref="C1"/>
      <selection pane="bottomLeft" activeCell="A5" sqref="A5"/>
      <selection pane="bottomRight" activeCell="I8" sqref="I8"/>
    </sheetView>
  </sheetViews>
  <sheetFormatPr defaultColWidth="9.00390625" defaultRowHeight="13.5"/>
  <cols>
    <col min="1" max="1" width="2.00390625" style="18" customWidth="1"/>
    <col min="2" max="2" width="3.50390625" style="18" customWidth="1"/>
    <col min="3" max="3" width="13.125" style="17" customWidth="1"/>
    <col min="4" max="5" width="14.75390625" style="18" customWidth="1"/>
    <col min="6" max="6" width="16.375" style="18" customWidth="1"/>
    <col min="7" max="7" width="11.75390625" style="18" customWidth="1"/>
    <col min="8" max="8" width="8.875" style="18" customWidth="1"/>
    <col min="9" max="9" width="17.75390625" style="18" customWidth="1"/>
    <col min="10" max="10" width="9.00390625" style="22" customWidth="1"/>
    <col min="11" max="16384" width="9.00390625" style="18" customWidth="1"/>
  </cols>
  <sheetData>
    <row r="1" spans="3:10" s="1" customFormat="1" ht="24" customHeight="1" thickBot="1">
      <c r="C1" s="937" t="s">
        <v>428</v>
      </c>
      <c r="D1" s="937"/>
      <c r="E1" s="937"/>
      <c r="F1" s="937"/>
      <c r="G1" s="937"/>
      <c r="H1" s="937"/>
      <c r="I1" s="937"/>
      <c r="J1" s="3"/>
    </row>
    <row r="2" spans="2:10" s="1" customFormat="1" ht="17.25" customHeight="1">
      <c r="B2" s="946"/>
      <c r="C2" s="942"/>
      <c r="D2" s="944" t="s">
        <v>150</v>
      </c>
      <c r="E2" s="944"/>
      <c r="F2" s="941"/>
      <c r="G2" s="941"/>
      <c r="H2" s="941"/>
      <c r="I2" s="945"/>
      <c r="J2" s="3"/>
    </row>
    <row r="3" spans="2:10" s="1" customFormat="1" ht="36.75" customHeight="1" thickBot="1">
      <c r="B3" s="947"/>
      <c r="C3" s="943"/>
      <c r="D3" s="114" t="s">
        <v>429</v>
      </c>
      <c r="E3" s="114" t="s">
        <v>430</v>
      </c>
      <c r="F3" s="114" t="s">
        <v>431</v>
      </c>
      <c r="G3" s="47" t="s">
        <v>147</v>
      </c>
      <c r="H3" s="47" t="s">
        <v>138</v>
      </c>
      <c r="I3" s="164" t="s">
        <v>432</v>
      </c>
      <c r="J3" s="3"/>
    </row>
    <row r="4" spans="2:10" s="1" customFormat="1" ht="15" customHeight="1">
      <c r="B4" s="242">
        <v>1</v>
      </c>
      <c r="C4" s="208" t="s">
        <v>268</v>
      </c>
      <c r="D4" s="508">
        <v>4380000000</v>
      </c>
      <c r="E4" s="508"/>
      <c r="F4" s="480" t="s">
        <v>149</v>
      </c>
      <c r="G4" s="209">
        <f>'2016繰入金予算 '!G4</f>
        <v>728724</v>
      </c>
      <c r="H4" s="207">
        <f>D4/G4</f>
        <v>6010.506035206745</v>
      </c>
      <c r="I4" s="510" t="s">
        <v>473</v>
      </c>
      <c r="J4" s="3"/>
    </row>
    <row r="5" spans="2:10" s="1" customFormat="1" ht="15" customHeight="1">
      <c r="B5" s="243">
        <v>2</v>
      </c>
      <c r="C5" s="192" t="s">
        <v>234</v>
      </c>
      <c r="D5" s="193">
        <v>528798000</v>
      </c>
      <c r="E5" s="193"/>
      <c r="F5" s="480" t="s">
        <v>149</v>
      </c>
      <c r="G5" s="207">
        <f>'2016繰入金予算 '!G5</f>
        <v>94585</v>
      </c>
      <c r="H5" s="207">
        <f>D5/G5</f>
        <v>5590.717344187768</v>
      </c>
      <c r="I5" s="170" t="s">
        <v>126</v>
      </c>
      <c r="J5" s="3"/>
    </row>
    <row r="6" spans="2:10" s="1" customFormat="1" ht="15" customHeight="1">
      <c r="B6" s="243">
        <v>3</v>
      </c>
      <c r="C6" s="192" t="s">
        <v>235</v>
      </c>
      <c r="D6" s="480" t="s">
        <v>358</v>
      </c>
      <c r="E6" s="193"/>
      <c r="F6" s="480" t="s">
        <v>149</v>
      </c>
      <c r="G6" s="209">
        <f>'2016繰入金予算 '!G6</f>
        <v>24768</v>
      </c>
      <c r="H6" s="207" t="e">
        <f>D6/G6</f>
        <v>#VALUE!</v>
      </c>
      <c r="I6" s="479" t="s">
        <v>358</v>
      </c>
      <c r="J6" s="3"/>
    </row>
    <row r="7" spans="2:10" s="338" customFormat="1" ht="15" customHeight="1">
      <c r="B7" s="442">
        <v>4</v>
      </c>
      <c r="C7" s="496" t="s">
        <v>222</v>
      </c>
      <c r="D7" s="497">
        <v>17533575</v>
      </c>
      <c r="E7" s="497"/>
      <c r="F7" s="480" t="s">
        <v>149</v>
      </c>
      <c r="G7" s="538">
        <f>'2016繰入金予算 '!G7</f>
        <v>6267</v>
      </c>
      <c r="H7" s="207">
        <f>D7/G7</f>
        <v>2797.7620871230256</v>
      </c>
      <c r="I7" s="679" t="s">
        <v>502</v>
      </c>
      <c r="J7" s="500"/>
    </row>
    <row r="8" spans="2:10" s="1" customFormat="1" ht="15" customHeight="1">
      <c r="B8" s="243">
        <v>5</v>
      </c>
      <c r="C8" s="192" t="s">
        <v>224</v>
      </c>
      <c r="D8" s="480" t="s">
        <v>358</v>
      </c>
      <c r="E8" s="194"/>
      <c r="F8" s="169" t="s">
        <v>149</v>
      </c>
      <c r="G8" s="209">
        <f>'2016繰入金予算 '!G8</f>
        <v>3406</v>
      </c>
      <c r="H8" s="207" t="e">
        <f>D8/G8</f>
        <v>#VALUE!</v>
      </c>
      <c r="I8" s="170" t="s">
        <v>126</v>
      </c>
      <c r="J8" s="3"/>
    </row>
    <row r="9" spans="2:10" s="1" customFormat="1" ht="15" customHeight="1">
      <c r="B9" s="243">
        <v>6</v>
      </c>
      <c r="C9" s="192" t="s">
        <v>236</v>
      </c>
      <c r="D9" s="194"/>
      <c r="E9" s="194"/>
      <c r="F9" s="169" t="s">
        <v>149</v>
      </c>
      <c r="G9" s="207">
        <f>'2016繰入金予算 '!G9</f>
        <v>33651</v>
      </c>
      <c r="H9" s="207">
        <f aca="true" t="shared" si="0" ref="H9:H47">D9/G9</f>
        <v>0</v>
      </c>
      <c r="I9" s="479" t="s">
        <v>475</v>
      </c>
      <c r="J9" s="3"/>
    </row>
    <row r="10" spans="2:10" s="1" customFormat="1" ht="15" customHeight="1">
      <c r="B10" s="243">
        <v>7</v>
      </c>
      <c r="C10" s="192" t="s">
        <v>237</v>
      </c>
      <c r="D10" s="194">
        <v>404825120</v>
      </c>
      <c r="E10" s="194"/>
      <c r="F10" s="169" t="s">
        <v>149</v>
      </c>
      <c r="G10" s="209">
        <f>'2016繰入金予算 '!G10</f>
        <v>86704</v>
      </c>
      <c r="H10" s="207">
        <f t="shared" si="0"/>
        <v>4669.047794796088</v>
      </c>
      <c r="I10" s="479" t="s">
        <v>126</v>
      </c>
      <c r="J10" s="3"/>
    </row>
    <row r="11" spans="2:10" s="1" customFormat="1" ht="15" customHeight="1">
      <c r="B11" s="243">
        <v>8</v>
      </c>
      <c r="C11" s="192" t="s">
        <v>225</v>
      </c>
      <c r="D11" s="194">
        <v>195565036</v>
      </c>
      <c r="E11" s="194"/>
      <c r="F11" s="171" t="s">
        <v>149</v>
      </c>
      <c r="G11" s="207">
        <f>'2016繰入金予算 '!G11</f>
        <v>6941</v>
      </c>
      <c r="H11" s="207">
        <f t="shared" si="0"/>
        <v>28175.340152715748</v>
      </c>
      <c r="I11" s="479" t="s">
        <v>125</v>
      </c>
      <c r="J11" s="3"/>
    </row>
    <row r="12" spans="2:10" s="1" customFormat="1" ht="15" customHeight="1">
      <c r="B12" s="243">
        <v>9</v>
      </c>
      <c r="C12" s="192" t="s">
        <v>238</v>
      </c>
      <c r="D12" s="193">
        <v>335820231</v>
      </c>
      <c r="E12" s="610"/>
      <c r="F12" s="171" t="s">
        <v>149</v>
      </c>
      <c r="G12" s="209">
        <f>'2016繰入金予算 '!G12</f>
        <v>63446</v>
      </c>
      <c r="H12" s="207">
        <f t="shared" si="0"/>
        <v>5293.008716073511</v>
      </c>
      <c r="I12" s="479" t="s">
        <v>489</v>
      </c>
      <c r="J12" s="3"/>
    </row>
    <row r="13" spans="2:10" s="1" customFormat="1" ht="15" customHeight="1">
      <c r="B13" s="243">
        <v>10</v>
      </c>
      <c r="C13" s="192" t="s">
        <v>239</v>
      </c>
      <c r="D13" s="194">
        <v>449055918</v>
      </c>
      <c r="E13" s="194"/>
      <c r="F13" s="169" t="s">
        <v>149</v>
      </c>
      <c r="G13" s="207">
        <f>'2016繰入金予算 '!G13</f>
        <v>79819</v>
      </c>
      <c r="H13" s="207">
        <f t="shared" si="0"/>
        <v>5625.927636277077</v>
      </c>
      <c r="I13" s="479" t="s">
        <v>466</v>
      </c>
      <c r="J13" s="3"/>
    </row>
    <row r="14" spans="2:10" s="1" customFormat="1" ht="15" customHeight="1">
      <c r="B14" s="243">
        <v>11</v>
      </c>
      <c r="C14" s="192" t="s">
        <v>243</v>
      </c>
      <c r="D14" s="193">
        <v>210218310</v>
      </c>
      <c r="E14" s="193"/>
      <c r="F14" s="169" t="s">
        <v>149</v>
      </c>
      <c r="G14" s="209">
        <f>'2016繰入金予算 '!G14</f>
        <v>23362</v>
      </c>
      <c r="H14" s="207">
        <f t="shared" si="0"/>
        <v>8998.301087235683</v>
      </c>
      <c r="I14" s="479" t="s">
        <v>126</v>
      </c>
      <c r="J14" s="3"/>
    </row>
    <row r="15" spans="2:10" s="1" customFormat="1" ht="15" customHeight="1">
      <c r="B15" s="243">
        <v>12</v>
      </c>
      <c r="C15" s="192" t="s">
        <v>244</v>
      </c>
      <c r="D15" s="480" t="s">
        <v>358</v>
      </c>
      <c r="E15" s="194"/>
      <c r="F15" s="169" t="s">
        <v>149</v>
      </c>
      <c r="G15" s="207">
        <f>'2016繰入金予算 '!G15</f>
        <v>39127</v>
      </c>
      <c r="H15" s="207" t="e">
        <f t="shared" si="0"/>
        <v>#VALUE!</v>
      </c>
      <c r="I15" s="170" t="s">
        <v>419</v>
      </c>
      <c r="J15" s="3"/>
    </row>
    <row r="16" spans="2:10" s="1" customFormat="1" ht="15" customHeight="1">
      <c r="B16" s="243">
        <v>13</v>
      </c>
      <c r="C16" s="192" t="s">
        <v>245</v>
      </c>
      <c r="D16" s="169" t="s">
        <v>358</v>
      </c>
      <c r="E16" s="193"/>
      <c r="F16" s="169" t="s">
        <v>358</v>
      </c>
      <c r="G16" s="209">
        <f>'2016繰入金予算 '!G16</f>
        <v>38216</v>
      </c>
      <c r="H16" s="207" t="e">
        <f t="shared" si="0"/>
        <v>#VALUE!</v>
      </c>
      <c r="I16" s="170" t="s">
        <v>358</v>
      </c>
      <c r="J16" s="3"/>
    </row>
    <row r="17" spans="2:10" s="1" customFormat="1" ht="15" customHeight="1">
      <c r="B17" s="243">
        <v>14</v>
      </c>
      <c r="C17" s="192" t="s">
        <v>246</v>
      </c>
      <c r="D17" s="480" t="s">
        <v>358</v>
      </c>
      <c r="E17" s="193"/>
      <c r="F17" s="480" t="s">
        <v>358</v>
      </c>
      <c r="G17" s="207">
        <f>'2016繰入金予算 '!G17</f>
        <v>35065</v>
      </c>
      <c r="H17" s="207" t="e">
        <f t="shared" si="0"/>
        <v>#VALUE!</v>
      </c>
      <c r="I17" s="479" t="s">
        <v>470</v>
      </c>
      <c r="J17" s="3"/>
    </row>
    <row r="18" spans="2:10" s="1" customFormat="1" ht="15" customHeight="1">
      <c r="B18" s="243">
        <v>15</v>
      </c>
      <c r="C18" s="192" t="s">
        <v>214</v>
      </c>
      <c r="D18" s="193">
        <v>73484780</v>
      </c>
      <c r="E18" s="193"/>
      <c r="F18" s="480" t="s">
        <v>149</v>
      </c>
      <c r="G18" s="209">
        <f>'2016繰入金予算 '!G18</f>
        <v>15031</v>
      </c>
      <c r="H18" s="207">
        <f t="shared" si="0"/>
        <v>4888.881644601158</v>
      </c>
      <c r="I18" s="479" t="s">
        <v>465</v>
      </c>
      <c r="J18" s="3"/>
    </row>
    <row r="19" spans="2:10" s="1" customFormat="1" ht="15" customHeight="1">
      <c r="B19" s="243">
        <v>16</v>
      </c>
      <c r="C19" s="192" t="s">
        <v>247</v>
      </c>
      <c r="D19" s="480" t="s">
        <v>358</v>
      </c>
      <c r="E19" s="194"/>
      <c r="F19" s="169" t="s">
        <v>149</v>
      </c>
      <c r="G19" s="207">
        <f>'2016繰入金予算 '!G19</f>
        <v>65264</v>
      </c>
      <c r="H19" s="207" t="e">
        <f t="shared" si="0"/>
        <v>#VALUE!</v>
      </c>
      <c r="I19" s="503"/>
      <c r="J19" s="3"/>
    </row>
    <row r="20" spans="2:10" s="1" customFormat="1" ht="17.25" customHeight="1">
      <c r="B20" s="243">
        <v>17</v>
      </c>
      <c r="C20" s="192" t="s">
        <v>248</v>
      </c>
      <c r="D20" s="169" t="s">
        <v>358</v>
      </c>
      <c r="E20" s="193"/>
      <c r="F20" s="169" t="s">
        <v>149</v>
      </c>
      <c r="G20" s="209">
        <f>'2016繰入金予算 '!G20</f>
        <v>98679</v>
      </c>
      <c r="H20" s="207" t="e">
        <f t="shared" si="0"/>
        <v>#VALUE!</v>
      </c>
      <c r="I20" s="520" t="s">
        <v>474</v>
      </c>
      <c r="J20" s="3"/>
    </row>
    <row r="21" spans="2:10" s="1" customFormat="1" ht="15" customHeight="1">
      <c r="B21" s="243">
        <v>18</v>
      </c>
      <c r="C21" s="192" t="s">
        <v>249</v>
      </c>
      <c r="D21" s="193">
        <v>104000000</v>
      </c>
      <c r="E21" s="193"/>
      <c r="F21" s="169" t="s">
        <v>149</v>
      </c>
      <c r="G21" s="207">
        <f>'2016繰入金予算 '!G21</f>
        <v>18092</v>
      </c>
      <c r="H21" s="207">
        <f t="shared" si="0"/>
        <v>5748.39708158302</v>
      </c>
      <c r="I21" s="170" t="s">
        <v>151</v>
      </c>
      <c r="J21" s="3"/>
    </row>
    <row r="22" spans="2:10" s="1" customFormat="1" ht="15" customHeight="1">
      <c r="B22" s="243">
        <v>19</v>
      </c>
      <c r="C22" s="192" t="s">
        <v>250</v>
      </c>
      <c r="D22" s="193">
        <v>808311427</v>
      </c>
      <c r="E22" s="193"/>
      <c r="F22" s="169" t="s">
        <v>149</v>
      </c>
      <c r="G22" s="209">
        <f>'2016繰入金予算 '!G22</f>
        <v>133410</v>
      </c>
      <c r="H22" s="207">
        <f t="shared" si="0"/>
        <v>6058.851862678959</v>
      </c>
      <c r="I22" s="479" t="s">
        <v>477</v>
      </c>
      <c r="J22" s="3"/>
    </row>
    <row r="23" spans="2:10" s="1" customFormat="1" ht="15" customHeight="1">
      <c r="B23" s="243">
        <v>20</v>
      </c>
      <c r="C23" s="192" t="s">
        <v>251</v>
      </c>
      <c r="D23" s="194">
        <v>500000000</v>
      </c>
      <c r="E23" s="194"/>
      <c r="F23" s="169" t="s">
        <v>149</v>
      </c>
      <c r="G23" s="207">
        <f>'2016繰入金予算 '!G23</f>
        <v>74192</v>
      </c>
      <c r="H23" s="207">
        <f t="shared" si="0"/>
        <v>6739.271080439939</v>
      </c>
      <c r="I23" s="479" t="s">
        <v>480</v>
      </c>
      <c r="J23" s="3"/>
    </row>
    <row r="24" spans="2:10" s="1" customFormat="1" ht="15" customHeight="1">
      <c r="B24" s="243">
        <v>21</v>
      </c>
      <c r="C24" s="192" t="s">
        <v>252</v>
      </c>
      <c r="D24" s="194">
        <v>118993196</v>
      </c>
      <c r="E24" s="194"/>
      <c r="F24" s="169" t="s">
        <v>149</v>
      </c>
      <c r="G24" s="209">
        <f>'2016繰入金予算 '!G24</f>
        <v>18643</v>
      </c>
      <c r="H24" s="207">
        <f t="shared" si="0"/>
        <v>6382.727887142627</v>
      </c>
      <c r="I24" s="503"/>
      <c r="J24" s="3"/>
    </row>
    <row r="25" spans="2:10" s="1" customFormat="1" ht="15" customHeight="1">
      <c r="B25" s="243">
        <v>22</v>
      </c>
      <c r="C25" s="192" t="s">
        <v>253</v>
      </c>
      <c r="D25" s="193">
        <v>216344157</v>
      </c>
      <c r="E25" s="193"/>
      <c r="F25" s="218" t="s">
        <v>358</v>
      </c>
      <c r="G25" s="207">
        <f>'2016繰入金予算 '!G25</f>
        <v>35956</v>
      </c>
      <c r="H25" s="207">
        <f t="shared" si="0"/>
        <v>6016.913922572033</v>
      </c>
      <c r="I25" s="479" t="s">
        <v>358</v>
      </c>
      <c r="J25" s="3"/>
    </row>
    <row r="26" spans="2:10" s="1" customFormat="1" ht="15" customHeight="1">
      <c r="B26" s="243">
        <v>23</v>
      </c>
      <c r="C26" s="192" t="s">
        <v>254</v>
      </c>
      <c r="D26" s="193">
        <v>285928812</v>
      </c>
      <c r="E26" s="193"/>
      <c r="F26" s="169" t="s">
        <v>149</v>
      </c>
      <c r="G26" s="209">
        <f>'2016繰入金予算 '!G26</f>
        <v>31545</v>
      </c>
      <c r="H26" s="207">
        <f t="shared" si="0"/>
        <v>9064.15634807418</v>
      </c>
      <c r="I26" s="479" t="s">
        <v>472</v>
      </c>
      <c r="J26" s="3"/>
    </row>
    <row r="27" spans="2:10" s="1" customFormat="1" ht="15" customHeight="1">
      <c r="B27" s="243">
        <v>24</v>
      </c>
      <c r="C27" s="192" t="s">
        <v>297</v>
      </c>
      <c r="D27" s="194">
        <v>101384023</v>
      </c>
      <c r="E27" s="194"/>
      <c r="F27" s="169" t="s">
        <v>149</v>
      </c>
      <c r="G27" s="207">
        <f>'2016繰入金予算 '!G27</f>
        <v>17391</v>
      </c>
      <c r="H27" s="207">
        <f t="shared" si="0"/>
        <v>5829.683341958485</v>
      </c>
      <c r="I27" s="479" t="s">
        <v>489</v>
      </c>
      <c r="J27" s="3"/>
    </row>
    <row r="28" spans="2:10" s="1" customFormat="1" ht="15" customHeight="1">
      <c r="B28" s="243">
        <v>25</v>
      </c>
      <c r="C28" s="192" t="s">
        <v>255</v>
      </c>
      <c r="D28" s="193">
        <v>136012757</v>
      </c>
      <c r="E28" s="193"/>
      <c r="F28" s="169" t="s">
        <v>149</v>
      </c>
      <c r="G28" s="209">
        <f>'2016繰入金予算 '!G28</f>
        <v>14308</v>
      </c>
      <c r="H28" s="207">
        <f t="shared" si="0"/>
        <v>9506.063530891808</v>
      </c>
      <c r="I28" s="170"/>
      <c r="J28" s="3"/>
    </row>
    <row r="29" spans="2:10" s="1" customFormat="1" ht="15" customHeight="1">
      <c r="B29" s="243">
        <v>26</v>
      </c>
      <c r="C29" s="192" t="s">
        <v>256</v>
      </c>
      <c r="D29" s="194">
        <v>170654000</v>
      </c>
      <c r="E29" s="194"/>
      <c r="F29" s="169" t="s">
        <v>149</v>
      </c>
      <c r="G29" s="207">
        <f>'2016繰入金予算 '!G29</f>
        <v>29987</v>
      </c>
      <c r="H29" s="207">
        <f t="shared" si="0"/>
        <v>5690.932737519592</v>
      </c>
      <c r="I29" s="479"/>
      <c r="J29" s="3"/>
    </row>
    <row r="30" spans="2:10" s="1" customFormat="1" ht="15.75" customHeight="1">
      <c r="B30" s="243">
        <v>27</v>
      </c>
      <c r="C30" s="192" t="s">
        <v>226</v>
      </c>
      <c r="D30" s="193">
        <v>28615587</v>
      </c>
      <c r="E30" s="197"/>
      <c r="F30" s="169" t="s">
        <v>149</v>
      </c>
      <c r="G30" s="209">
        <f>'2016繰入金予算 '!G30</f>
        <v>3601</v>
      </c>
      <c r="H30" s="207">
        <f t="shared" si="0"/>
        <v>7946.56678700361</v>
      </c>
      <c r="I30" s="478" t="s">
        <v>126</v>
      </c>
      <c r="J30" s="3"/>
    </row>
    <row r="31" spans="2:10" s="1" customFormat="1" ht="15" customHeight="1">
      <c r="B31" s="243">
        <v>28</v>
      </c>
      <c r="C31" s="192" t="s">
        <v>227</v>
      </c>
      <c r="D31" s="480" t="s">
        <v>125</v>
      </c>
      <c r="E31" s="194"/>
      <c r="F31" s="169" t="s">
        <v>149</v>
      </c>
      <c r="G31" s="207">
        <f>'2016繰入金予算 '!G31</f>
        <v>4291</v>
      </c>
      <c r="H31" s="207" t="e">
        <f t="shared" si="0"/>
        <v>#VALUE!</v>
      </c>
      <c r="I31" s="170" t="s">
        <v>125</v>
      </c>
      <c r="J31" s="3"/>
    </row>
    <row r="32" spans="2:10" s="1" customFormat="1" ht="15" customHeight="1">
      <c r="B32" s="243">
        <v>29</v>
      </c>
      <c r="C32" s="192" t="s">
        <v>228</v>
      </c>
      <c r="D32" s="480" t="s">
        <v>358</v>
      </c>
      <c r="E32" s="194"/>
      <c r="F32" s="169" t="s">
        <v>149</v>
      </c>
      <c r="G32" s="209">
        <f>'2016繰入金予算 '!G32</f>
        <v>1867</v>
      </c>
      <c r="H32" s="198" t="e">
        <f t="shared" si="0"/>
        <v>#VALUE!</v>
      </c>
      <c r="I32" s="479" t="s">
        <v>126</v>
      </c>
      <c r="J32" s="3"/>
    </row>
    <row r="33" spans="2:10" s="1" customFormat="1" ht="15" customHeight="1">
      <c r="B33" s="243">
        <v>30</v>
      </c>
      <c r="C33" s="192" t="s">
        <v>257</v>
      </c>
      <c r="D33" s="194"/>
      <c r="E33" s="194"/>
      <c r="F33" s="169" t="s">
        <v>149</v>
      </c>
      <c r="G33" s="207">
        <f>'2016繰入金予算 '!G33</f>
        <v>28933</v>
      </c>
      <c r="H33" s="207">
        <f t="shared" si="0"/>
        <v>0</v>
      </c>
      <c r="I33" s="479" t="s">
        <v>13</v>
      </c>
      <c r="J33" s="3"/>
    </row>
    <row r="34" spans="2:10" s="1" customFormat="1" ht="15" customHeight="1">
      <c r="B34" s="243">
        <v>31</v>
      </c>
      <c r="C34" s="192" t="s">
        <v>223</v>
      </c>
      <c r="D34" s="480" t="s">
        <v>358</v>
      </c>
      <c r="E34" s="193"/>
      <c r="F34" s="169" t="s">
        <v>149</v>
      </c>
      <c r="G34" s="209">
        <f>'2016繰入金予算 '!G34</f>
        <v>216042</v>
      </c>
      <c r="H34" s="207" t="e">
        <f t="shared" si="0"/>
        <v>#VALUE!</v>
      </c>
      <c r="I34" s="479" t="s">
        <v>478</v>
      </c>
      <c r="J34" s="3"/>
    </row>
    <row r="35" spans="2:10" s="1" customFormat="1" ht="15" customHeight="1">
      <c r="B35" s="243">
        <v>32</v>
      </c>
      <c r="C35" s="192" t="s">
        <v>258</v>
      </c>
      <c r="D35" s="194">
        <v>379127273</v>
      </c>
      <c r="E35" s="194"/>
      <c r="F35" s="169" t="s">
        <v>149</v>
      </c>
      <c r="G35" s="207">
        <f>'2016繰入金予算 '!G35</f>
        <v>45507</v>
      </c>
      <c r="H35" s="207">
        <f t="shared" si="0"/>
        <v>8331.185817566527</v>
      </c>
      <c r="I35" s="479" t="s">
        <v>126</v>
      </c>
      <c r="J35" s="3"/>
    </row>
    <row r="36" spans="2:10" s="1" customFormat="1" ht="15" customHeight="1">
      <c r="B36" s="243">
        <v>33</v>
      </c>
      <c r="C36" s="192" t="s">
        <v>229</v>
      </c>
      <c r="D36" s="193">
        <v>148867092</v>
      </c>
      <c r="E36" s="193"/>
      <c r="F36" s="480" t="s">
        <v>149</v>
      </c>
      <c r="G36" s="209">
        <f>'2016繰入金予算 '!G36</f>
        <v>14525</v>
      </c>
      <c r="H36" s="207">
        <f t="shared" si="0"/>
        <v>10249.025266781411</v>
      </c>
      <c r="I36" s="479" t="s">
        <v>125</v>
      </c>
      <c r="J36" s="3"/>
    </row>
    <row r="37" spans="2:10" s="1" customFormat="1" ht="15" customHeight="1">
      <c r="B37" s="243">
        <v>34</v>
      </c>
      <c r="C37" s="192" t="s">
        <v>259</v>
      </c>
      <c r="D37" s="194"/>
      <c r="E37" s="194"/>
      <c r="F37" s="169"/>
      <c r="G37" s="207">
        <f>'2016繰入金予算 '!G37</f>
        <v>18523</v>
      </c>
      <c r="H37" s="207">
        <f t="shared" si="0"/>
        <v>0</v>
      </c>
      <c r="I37" s="503"/>
      <c r="J37" s="3"/>
    </row>
    <row r="38" spans="2:10" s="1" customFormat="1" ht="15" customHeight="1">
      <c r="B38" s="243">
        <v>35</v>
      </c>
      <c r="C38" s="192" t="s">
        <v>260</v>
      </c>
      <c r="D38" s="194">
        <v>22160263</v>
      </c>
      <c r="E38" s="194"/>
      <c r="F38" s="169" t="s">
        <v>149</v>
      </c>
      <c r="G38" s="209">
        <f>'2016繰入金予算 '!G38</f>
        <v>4450</v>
      </c>
      <c r="H38" s="207">
        <f t="shared" si="0"/>
        <v>4979.834382022472</v>
      </c>
      <c r="I38" s="479" t="s">
        <v>126</v>
      </c>
      <c r="J38" s="3"/>
    </row>
    <row r="39" spans="2:10" s="1" customFormat="1" ht="15" customHeight="1">
      <c r="B39" s="243">
        <v>36</v>
      </c>
      <c r="C39" s="192" t="s">
        <v>261</v>
      </c>
      <c r="D39" s="194">
        <v>323785553</v>
      </c>
      <c r="E39" s="194"/>
      <c r="F39" s="169" t="s">
        <v>149</v>
      </c>
      <c r="G39" s="207">
        <f>'2016繰入金予算 '!G39</f>
        <v>52395</v>
      </c>
      <c r="H39" s="207">
        <f t="shared" si="0"/>
        <v>6179.703273213093</v>
      </c>
      <c r="I39" s="479" t="s">
        <v>472</v>
      </c>
      <c r="J39" s="3"/>
    </row>
    <row r="40" spans="2:10" s="338" customFormat="1" ht="15" customHeight="1">
      <c r="B40" s="442">
        <v>37</v>
      </c>
      <c r="C40" s="496" t="s">
        <v>262</v>
      </c>
      <c r="D40" s="497">
        <v>113902427</v>
      </c>
      <c r="E40" s="497"/>
      <c r="F40" s="169" t="s">
        <v>149</v>
      </c>
      <c r="G40" s="537">
        <f>'2016繰入金予算 '!G40</f>
        <v>21774</v>
      </c>
      <c r="H40" s="538">
        <f t="shared" si="0"/>
        <v>5231.120924037843</v>
      </c>
      <c r="I40" s="539" t="s">
        <v>482</v>
      </c>
      <c r="J40" s="500"/>
    </row>
    <row r="41" spans="2:10" s="1" customFormat="1" ht="15" customHeight="1">
      <c r="B41" s="243">
        <v>38</v>
      </c>
      <c r="C41" s="192" t="s">
        <v>263</v>
      </c>
      <c r="D41" s="194">
        <v>130000000</v>
      </c>
      <c r="E41" s="194"/>
      <c r="F41" s="169" t="s">
        <v>139</v>
      </c>
      <c r="G41" s="207">
        <f>'2016繰入金予算 '!G41</f>
        <v>24840</v>
      </c>
      <c r="H41" s="207">
        <f t="shared" si="0"/>
        <v>5233.494363929147</v>
      </c>
      <c r="I41" s="479" t="s">
        <v>126</v>
      </c>
      <c r="J41" s="3"/>
    </row>
    <row r="42" spans="2:10" s="1" customFormat="1" ht="15" customHeight="1">
      <c r="B42" s="243">
        <v>39</v>
      </c>
      <c r="C42" s="192" t="s">
        <v>230</v>
      </c>
      <c r="D42" s="194">
        <v>3621984</v>
      </c>
      <c r="E42" s="194"/>
      <c r="F42" s="480" t="s">
        <v>149</v>
      </c>
      <c r="G42" s="209">
        <f>'2016繰入金予算 '!G42</f>
        <v>1841</v>
      </c>
      <c r="H42" s="207">
        <f t="shared" si="0"/>
        <v>1967.4003259098315</v>
      </c>
      <c r="I42" s="479" t="s">
        <v>500</v>
      </c>
      <c r="J42" s="3"/>
    </row>
    <row r="43" spans="2:10" s="1" customFormat="1" ht="15" customHeight="1">
      <c r="B43" s="243">
        <v>40</v>
      </c>
      <c r="C43" s="192" t="s">
        <v>231</v>
      </c>
      <c r="D43" s="193">
        <v>58452128</v>
      </c>
      <c r="E43" s="193"/>
      <c r="F43" s="480" t="s">
        <v>149</v>
      </c>
      <c r="G43" s="207">
        <f>'2016繰入金予算 '!G43</f>
        <v>11366</v>
      </c>
      <c r="H43" s="207">
        <f t="shared" si="0"/>
        <v>5142.717578743622</v>
      </c>
      <c r="I43" s="479" t="s">
        <v>494</v>
      </c>
      <c r="J43" s="3"/>
    </row>
    <row r="44" spans="2:10" s="1" customFormat="1" ht="18.75" customHeight="1">
      <c r="B44" s="243">
        <v>41</v>
      </c>
      <c r="C44" s="192" t="s">
        <v>264</v>
      </c>
      <c r="D44" s="194">
        <v>54660000</v>
      </c>
      <c r="E44" s="194"/>
      <c r="F44" s="169" t="s">
        <v>149</v>
      </c>
      <c r="G44" s="209">
        <f>'2016繰入金予算 '!G44</f>
        <v>20818</v>
      </c>
      <c r="H44" s="207">
        <f t="shared" si="0"/>
        <v>2625.6124507637624</v>
      </c>
      <c r="I44" s="478" t="s">
        <v>126</v>
      </c>
      <c r="J44" s="3"/>
    </row>
    <row r="45" spans="2:10" s="1" customFormat="1" ht="18" customHeight="1">
      <c r="B45" s="243">
        <v>42</v>
      </c>
      <c r="C45" s="192" t="s">
        <v>265</v>
      </c>
      <c r="D45" s="194">
        <v>86000000</v>
      </c>
      <c r="E45" s="194"/>
      <c r="F45" s="169" t="s">
        <v>149</v>
      </c>
      <c r="G45" s="207">
        <f>'2016繰入金予算 '!G45</f>
        <v>15648</v>
      </c>
      <c r="H45" s="207">
        <f t="shared" si="0"/>
        <v>5495.910020449898</v>
      </c>
      <c r="I45" s="479" t="s">
        <v>493</v>
      </c>
      <c r="J45" s="3"/>
    </row>
    <row r="46" spans="2:10" s="1" customFormat="1" ht="18.75" customHeight="1" thickBot="1">
      <c r="B46" s="588">
        <v>43</v>
      </c>
      <c r="C46" s="236" t="s">
        <v>232</v>
      </c>
      <c r="D46" s="601" t="s">
        <v>358</v>
      </c>
      <c r="E46" s="596"/>
      <c r="F46" s="599" t="s">
        <v>358</v>
      </c>
      <c r="G46" s="209">
        <f>'2016繰入金予算 '!G46</f>
        <v>4883</v>
      </c>
      <c r="H46" s="600" t="e">
        <f t="shared" si="0"/>
        <v>#VALUE!</v>
      </c>
      <c r="I46" s="479" t="s">
        <v>358</v>
      </c>
      <c r="J46" s="3"/>
    </row>
    <row r="47" spans="2:10" s="1" customFormat="1" ht="15" customHeight="1" thickBot="1">
      <c r="B47" s="244"/>
      <c r="C47" s="139" t="s">
        <v>267</v>
      </c>
      <c r="D47" s="140">
        <f>SUM(D4:D46)</f>
        <v>10386121649</v>
      </c>
      <c r="E47" s="140"/>
      <c r="F47" s="206"/>
      <c r="G47" s="660">
        <f>SUM(G4:G46)</f>
        <v>2307883</v>
      </c>
      <c r="H47" s="661">
        <f t="shared" si="0"/>
        <v>4500.280841359809</v>
      </c>
      <c r="I47" s="145"/>
      <c r="J47" s="3"/>
    </row>
    <row r="48" spans="3:10" s="1" customFormat="1" ht="12" customHeight="1">
      <c r="C48" s="143"/>
      <c r="D48" s="104"/>
      <c r="E48" s="104"/>
      <c r="F48" s="104"/>
      <c r="G48" s="104"/>
      <c r="H48" s="104"/>
      <c r="I48" s="104"/>
      <c r="J48" s="3"/>
    </row>
    <row r="49" spans="3:10" s="1" customFormat="1" ht="13.5">
      <c r="C49" s="49"/>
      <c r="J49" s="3"/>
    </row>
    <row r="50" spans="3:10" s="1" customFormat="1" ht="13.5">
      <c r="C50" s="49"/>
      <c r="J50" s="3"/>
    </row>
    <row r="51" spans="3:10" s="1" customFormat="1" ht="13.5">
      <c r="C51" s="49"/>
      <c r="J51" s="3"/>
    </row>
    <row r="52" spans="3:10" s="1" customFormat="1" ht="13.5">
      <c r="C52" s="49"/>
      <c r="J52" s="3"/>
    </row>
    <row r="53" spans="3:10" s="1" customFormat="1" ht="13.5">
      <c r="C53" s="49"/>
      <c r="J53" s="3"/>
    </row>
    <row r="54" spans="3:10" s="1" customFormat="1" ht="13.5">
      <c r="C54" s="49"/>
      <c r="J54" s="3"/>
    </row>
    <row r="55" spans="3:10" s="1" customFormat="1" ht="13.5">
      <c r="C55" s="49"/>
      <c r="J55" s="3"/>
    </row>
    <row r="56" spans="3:10" s="1" customFormat="1" ht="13.5">
      <c r="C56" s="49"/>
      <c r="J56" s="3"/>
    </row>
    <row r="57" spans="3:10" s="1" customFormat="1" ht="13.5">
      <c r="C57" s="49"/>
      <c r="J57" s="3"/>
    </row>
    <row r="58" spans="3:10" s="1" customFormat="1" ht="13.5">
      <c r="C58" s="49"/>
      <c r="J58" s="3"/>
    </row>
    <row r="59" spans="3:10" s="1" customFormat="1" ht="13.5">
      <c r="C59" s="49"/>
      <c r="J59" s="3"/>
    </row>
    <row r="60" spans="3:10" s="1" customFormat="1" ht="13.5">
      <c r="C60" s="49"/>
      <c r="J60" s="3"/>
    </row>
    <row r="61" spans="3:10" s="1" customFormat="1" ht="13.5">
      <c r="C61" s="49"/>
      <c r="J61" s="3"/>
    </row>
    <row r="62" spans="3:10" s="1" customFormat="1" ht="13.5">
      <c r="C62" s="49"/>
      <c r="J62" s="3"/>
    </row>
    <row r="63" spans="3:10" s="1" customFormat="1" ht="13.5">
      <c r="C63" s="49"/>
      <c r="J63" s="3"/>
    </row>
    <row r="64" spans="3:10" s="1" customFormat="1" ht="13.5">
      <c r="C64" s="49"/>
      <c r="J64" s="3"/>
    </row>
    <row r="65" spans="3:10" s="1" customFormat="1" ht="13.5">
      <c r="C65" s="49"/>
      <c r="J65" s="3"/>
    </row>
    <row r="66" spans="3:10" s="1" customFormat="1" ht="13.5">
      <c r="C66" s="49"/>
      <c r="J66" s="3"/>
    </row>
    <row r="67" spans="3:10" s="1" customFormat="1" ht="13.5">
      <c r="C67" s="49"/>
      <c r="J67" s="3"/>
    </row>
    <row r="68" spans="3:10" s="1" customFormat="1" ht="13.5">
      <c r="C68" s="49"/>
      <c r="J68" s="3"/>
    </row>
    <row r="69" spans="3:10" s="1" customFormat="1" ht="13.5">
      <c r="C69" s="49"/>
      <c r="J69" s="3"/>
    </row>
    <row r="70" spans="3:10" s="1" customFormat="1" ht="13.5">
      <c r="C70" s="49"/>
      <c r="J70" s="3"/>
    </row>
    <row r="71" spans="3:10" s="1" customFormat="1" ht="13.5">
      <c r="C71" s="49"/>
      <c r="J71" s="3"/>
    </row>
    <row r="72" spans="3:10" s="1" customFormat="1" ht="13.5">
      <c r="C72" s="49"/>
      <c r="J72" s="3"/>
    </row>
    <row r="73" spans="3:10" s="1" customFormat="1" ht="13.5">
      <c r="C73" s="49"/>
      <c r="J73" s="3"/>
    </row>
    <row r="74" spans="3:10" s="1" customFormat="1" ht="13.5">
      <c r="C74" s="49"/>
      <c r="J74" s="3"/>
    </row>
    <row r="75" spans="3:10" s="1" customFormat="1" ht="13.5">
      <c r="C75" s="49"/>
      <c r="J75" s="3"/>
    </row>
    <row r="76" spans="3:10" s="1" customFormat="1" ht="13.5">
      <c r="C76" s="49"/>
      <c r="J76" s="3"/>
    </row>
    <row r="77" spans="3:10" s="1" customFormat="1" ht="13.5">
      <c r="C77" s="49"/>
      <c r="J77" s="3"/>
    </row>
    <row r="78" spans="3:10" s="1" customFormat="1" ht="13.5">
      <c r="C78" s="49"/>
      <c r="J78" s="3"/>
    </row>
    <row r="79" spans="3:10" s="1" customFormat="1" ht="13.5">
      <c r="C79" s="49"/>
      <c r="J79" s="3"/>
    </row>
    <row r="80" spans="3:10" s="1" customFormat="1" ht="13.5">
      <c r="C80" s="49"/>
      <c r="J80" s="3"/>
    </row>
    <row r="81" spans="3:10" s="1" customFormat="1" ht="13.5">
      <c r="C81" s="49"/>
      <c r="J81" s="3"/>
    </row>
    <row r="82" spans="3:10" s="1" customFormat="1" ht="13.5">
      <c r="C82" s="49"/>
      <c r="J82" s="3"/>
    </row>
    <row r="83" spans="3:10" s="1" customFormat="1" ht="13.5">
      <c r="C83" s="49"/>
      <c r="J83" s="3"/>
    </row>
    <row r="84" spans="3:10" s="1" customFormat="1" ht="13.5">
      <c r="C84" s="49"/>
      <c r="J84" s="3"/>
    </row>
    <row r="85" spans="3:10" s="1" customFormat="1" ht="13.5">
      <c r="C85" s="49"/>
      <c r="J85" s="3"/>
    </row>
    <row r="86" spans="3:10" s="1" customFormat="1" ht="13.5">
      <c r="C86" s="49"/>
      <c r="J86" s="3"/>
    </row>
    <row r="87" spans="3:10" s="1" customFormat="1" ht="13.5">
      <c r="C87" s="49"/>
      <c r="J87" s="3"/>
    </row>
    <row r="88" spans="3:10" s="1" customFormat="1" ht="13.5">
      <c r="C88" s="49"/>
      <c r="J88" s="3"/>
    </row>
    <row r="89" spans="3:10" s="1" customFormat="1" ht="13.5">
      <c r="C89" s="49"/>
      <c r="J89" s="3"/>
    </row>
    <row r="90" spans="3:10" s="1" customFormat="1" ht="13.5">
      <c r="C90" s="49"/>
      <c r="J90" s="3"/>
    </row>
    <row r="91" spans="3:10" s="1" customFormat="1" ht="13.5">
      <c r="C91" s="49"/>
      <c r="J91" s="3"/>
    </row>
    <row r="92" spans="3:10" s="1" customFormat="1" ht="13.5">
      <c r="C92" s="49"/>
      <c r="J92" s="3"/>
    </row>
    <row r="93" spans="3:10" s="1" customFormat="1" ht="13.5">
      <c r="C93" s="49"/>
      <c r="J93" s="3"/>
    </row>
    <row r="94" spans="3:10" s="1" customFormat="1" ht="13.5">
      <c r="C94" s="49"/>
      <c r="J94" s="3"/>
    </row>
    <row r="95" spans="3:10" s="1" customFormat="1" ht="13.5">
      <c r="C95" s="49"/>
      <c r="J95" s="3"/>
    </row>
    <row r="96" spans="3:10" s="1" customFormat="1" ht="13.5">
      <c r="C96" s="49"/>
      <c r="J96" s="3"/>
    </row>
    <row r="97" spans="3:10" s="1" customFormat="1" ht="13.5">
      <c r="C97" s="49"/>
      <c r="J97" s="3"/>
    </row>
    <row r="98" spans="3:10" s="1" customFormat="1" ht="13.5">
      <c r="C98" s="49"/>
      <c r="J98" s="3"/>
    </row>
    <row r="99" spans="3:10" s="1" customFormat="1" ht="13.5">
      <c r="C99" s="49"/>
      <c r="J99" s="3"/>
    </row>
    <row r="100" spans="3:10" s="1" customFormat="1" ht="13.5">
      <c r="C100" s="49"/>
      <c r="J100" s="3"/>
    </row>
    <row r="101" spans="3:10" s="1" customFormat="1" ht="13.5">
      <c r="C101" s="49"/>
      <c r="J101" s="3"/>
    </row>
    <row r="102" spans="3:10" s="1" customFormat="1" ht="13.5">
      <c r="C102" s="49"/>
      <c r="J102" s="3"/>
    </row>
    <row r="103" spans="3:10" s="1" customFormat="1" ht="13.5">
      <c r="C103" s="49"/>
      <c r="J103" s="3"/>
    </row>
    <row r="104" spans="3:10" s="1" customFormat="1" ht="13.5">
      <c r="C104" s="49"/>
      <c r="J104" s="3"/>
    </row>
    <row r="105" spans="3:10" s="1" customFormat="1" ht="13.5">
      <c r="C105" s="49"/>
      <c r="J105" s="3"/>
    </row>
    <row r="106" spans="3:10" s="1" customFormat="1" ht="13.5">
      <c r="C106" s="49"/>
      <c r="J106" s="3"/>
    </row>
    <row r="107" spans="3:10" s="1" customFormat="1" ht="13.5">
      <c r="C107" s="49"/>
      <c r="J107" s="3"/>
    </row>
    <row r="108" spans="3:10" s="1" customFormat="1" ht="13.5">
      <c r="C108" s="49"/>
      <c r="J108" s="3"/>
    </row>
    <row r="109" spans="3:10" s="1" customFormat="1" ht="13.5">
      <c r="C109" s="49"/>
      <c r="J109" s="3"/>
    </row>
    <row r="110" spans="3:10" s="1" customFormat="1" ht="13.5">
      <c r="C110" s="49"/>
      <c r="J110" s="3"/>
    </row>
    <row r="111" spans="3:10" s="1" customFormat="1" ht="13.5">
      <c r="C111" s="49"/>
      <c r="J111" s="3"/>
    </row>
    <row r="112" spans="3:10" s="1" customFormat="1" ht="13.5">
      <c r="C112" s="49"/>
      <c r="J112" s="3"/>
    </row>
    <row r="113" spans="3:10" s="1" customFormat="1" ht="13.5">
      <c r="C113" s="49"/>
      <c r="J113" s="3"/>
    </row>
    <row r="114" spans="3:10" s="1" customFormat="1" ht="13.5">
      <c r="C114" s="49"/>
      <c r="J114" s="3"/>
    </row>
    <row r="115" spans="3:10" s="1" customFormat="1" ht="13.5">
      <c r="C115" s="49"/>
      <c r="J115" s="3"/>
    </row>
    <row r="116" spans="3:10" s="1" customFormat="1" ht="13.5">
      <c r="C116" s="49"/>
      <c r="J116" s="3"/>
    </row>
    <row r="117" spans="3:10" s="1" customFormat="1" ht="13.5">
      <c r="C117" s="49"/>
      <c r="J117" s="3"/>
    </row>
    <row r="118" spans="3:10" s="1" customFormat="1" ht="13.5">
      <c r="C118" s="49"/>
      <c r="J118" s="3"/>
    </row>
    <row r="119" spans="3:10" s="1" customFormat="1" ht="13.5">
      <c r="C119" s="49"/>
      <c r="J119" s="3"/>
    </row>
    <row r="120" spans="3:10" s="1" customFormat="1" ht="13.5">
      <c r="C120" s="49"/>
      <c r="J120" s="3"/>
    </row>
    <row r="121" spans="3:10" s="1" customFormat="1" ht="13.5">
      <c r="C121" s="49"/>
      <c r="J121" s="3"/>
    </row>
    <row r="122" spans="3:10" s="1" customFormat="1" ht="13.5">
      <c r="C122" s="49"/>
      <c r="J122" s="3"/>
    </row>
    <row r="123" spans="3:10" s="1" customFormat="1" ht="13.5">
      <c r="C123" s="49"/>
      <c r="J123" s="3"/>
    </row>
    <row r="124" spans="3:10" s="1" customFormat="1" ht="13.5">
      <c r="C124" s="49"/>
      <c r="J124" s="3"/>
    </row>
    <row r="125" spans="3:10" s="1" customFormat="1" ht="13.5">
      <c r="C125" s="49"/>
      <c r="J125" s="3"/>
    </row>
    <row r="126" spans="3:10" s="1" customFormat="1" ht="13.5">
      <c r="C126" s="49"/>
      <c r="J126" s="3"/>
    </row>
    <row r="127" spans="3:10" s="1" customFormat="1" ht="13.5">
      <c r="C127" s="49"/>
      <c r="J127" s="3"/>
    </row>
    <row r="128" spans="3:10" s="1" customFormat="1" ht="13.5">
      <c r="C128" s="49"/>
      <c r="J128" s="3"/>
    </row>
    <row r="129" spans="3:10" s="1" customFormat="1" ht="13.5">
      <c r="C129" s="49"/>
      <c r="J129" s="3"/>
    </row>
    <row r="130" spans="3:10" s="1" customFormat="1" ht="13.5">
      <c r="C130" s="49"/>
      <c r="J130" s="3"/>
    </row>
    <row r="131" spans="3:10" s="1" customFormat="1" ht="13.5">
      <c r="C131" s="49"/>
      <c r="J131" s="3"/>
    </row>
    <row r="132" spans="3:10" s="1" customFormat="1" ht="13.5">
      <c r="C132" s="49"/>
      <c r="J132" s="3"/>
    </row>
    <row r="133" spans="3:10" s="1" customFormat="1" ht="13.5">
      <c r="C133" s="49"/>
      <c r="J133" s="3"/>
    </row>
    <row r="134" spans="3:10" s="1" customFormat="1" ht="13.5">
      <c r="C134" s="49"/>
      <c r="J134" s="3"/>
    </row>
    <row r="135" spans="3:10" s="1" customFormat="1" ht="13.5">
      <c r="C135" s="49"/>
      <c r="J135" s="3"/>
    </row>
    <row r="136" spans="3:10" s="1" customFormat="1" ht="13.5">
      <c r="C136" s="49"/>
      <c r="J136" s="3"/>
    </row>
    <row r="137" spans="3:10" s="1" customFormat="1" ht="13.5">
      <c r="C137" s="49"/>
      <c r="J137" s="3"/>
    </row>
    <row r="138" spans="3:10" s="1" customFormat="1" ht="13.5">
      <c r="C138" s="49"/>
      <c r="J138" s="3"/>
    </row>
    <row r="139" spans="3:10" s="1" customFormat="1" ht="13.5">
      <c r="C139" s="49"/>
      <c r="J139" s="3"/>
    </row>
    <row r="140" spans="3:10" s="1" customFormat="1" ht="13.5">
      <c r="C140" s="49"/>
      <c r="J140" s="3"/>
    </row>
    <row r="141" spans="3:10" s="1" customFormat="1" ht="13.5">
      <c r="C141" s="49"/>
      <c r="J141" s="3"/>
    </row>
    <row r="142" spans="3:10" s="1" customFormat="1" ht="13.5">
      <c r="C142" s="49"/>
      <c r="J142" s="3"/>
    </row>
    <row r="143" spans="3:10" s="1" customFormat="1" ht="13.5">
      <c r="C143" s="49"/>
      <c r="J143" s="3"/>
    </row>
    <row r="144" spans="3:10" s="1" customFormat="1" ht="13.5">
      <c r="C144" s="49"/>
      <c r="J144" s="3"/>
    </row>
    <row r="145" spans="3:10" s="1" customFormat="1" ht="13.5">
      <c r="C145" s="49"/>
      <c r="J145" s="3"/>
    </row>
    <row r="146" spans="3:10" s="1" customFormat="1" ht="13.5">
      <c r="C146" s="49"/>
      <c r="J146" s="3"/>
    </row>
    <row r="147" spans="3:10" s="1" customFormat="1" ht="13.5">
      <c r="C147" s="49"/>
      <c r="J147" s="3"/>
    </row>
    <row r="148" spans="3:10" s="1" customFormat="1" ht="13.5">
      <c r="C148" s="49"/>
      <c r="J148" s="3"/>
    </row>
    <row r="149" spans="3:10" s="1" customFormat="1" ht="13.5">
      <c r="C149" s="49"/>
      <c r="J149" s="3"/>
    </row>
    <row r="150" spans="3:10" s="1" customFormat="1" ht="13.5">
      <c r="C150" s="49"/>
      <c r="J150" s="3"/>
    </row>
    <row r="151" spans="3:10" s="1" customFormat="1" ht="13.5">
      <c r="C151" s="49"/>
      <c r="J151" s="3"/>
    </row>
    <row r="152" spans="3:10" s="1" customFormat="1" ht="13.5">
      <c r="C152" s="49"/>
      <c r="J152" s="3"/>
    </row>
    <row r="153" spans="3:10" s="1" customFormat="1" ht="13.5">
      <c r="C153" s="49"/>
      <c r="J153" s="3"/>
    </row>
    <row r="154" spans="3:10" s="1" customFormat="1" ht="13.5">
      <c r="C154" s="49"/>
      <c r="J154" s="3"/>
    </row>
    <row r="155" spans="3:10" s="1" customFormat="1" ht="13.5">
      <c r="C155" s="49"/>
      <c r="J155" s="3"/>
    </row>
    <row r="156" spans="3:10" s="1" customFormat="1" ht="13.5">
      <c r="C156" s="49"/>
      <c r="J156" s="3"/>
    </row>
    <row r="157" spans="3:10" s="1" customFormat="1" ht="13.5">
      <c r="C157" s="49"/>
      <c r="J157" s="3"/>
    </row>
    <row r="158" spans="3:10" s="1" customFormat="1" ht="13.5">
      <c r="C158" s="49"/>
      <c r="J158" s="3"/>
    </row>
    <row r="159" spans="3:10" s="1" customFormat="1" ht="13.5">
      <c r="C159" s="49"/>
      <c r="J159" s="3"/>
    </row>
    <row r="160" spans="3:10" s="1" customFormat="1" ht="13.5">
      <c r="C160" s="49"/>
      <c r="J160" s="3"/>
    </row>
    <row r="161" spans="3:10" s="1" customFormat="1" ht="13.5">
      <c r="C161" s="49"/>
      <c r="J161" s="3"/>
    </row>
    <row r="162" spans="3:10" s="1" customFormat="1" ht="13.5">
      <c r="C162" s="49"/>
      <c r="J162" s="3"/>
    </row>
    <row r="163" spans="3:10" s="1" customFormat="1" ht="13.5">
      <c r="C163" s="49"/>
      <c r="J163" s="3"/>
    </row>
    <row r="164" spans="3:10" s="1" customFormat="1" ht="13.5">
      <c r="C164" s="49"/>
      <c r="J164" s="3"/>
    </row>
    <row r="165" spans="3:10" s="1" customFormat="1" ht="13.5">
      <c r="C165" s="49"/>
      <c r="J165" s="3"/>
    </row>
    <row r="166" spans="3:10" s="1" customFormat="1" ht="13.5">
      <c r="C166" s="49"/>
      <c r="J166" s="3"/>
    </row>
    <row r="167" spans="3:10" s="1" customFormat="1" ht="13.5">
      <c r="C167" s="49"/>
      <c r="J167" s="3"/>
    </row>
    <row r="168" spans="3:10" s="1" customFormat="1" ht="13.5">
      <c r="C168" s="49"/>
      <c r="J168" s="3"/>
    </row>
    <row r="169" spans="3:10" s="1" customFormat="1" ht="13.5">
      <c r="C169" s="49"/>
      <c r="J169" s="3"/>
    </row>
    <row r="170" spans="3:10" s="1" customFormat="1" ht="13.5">
      <c r="C170" s="49"/>
      <c r="J170" s="3"/>
    </row>
    <row r="171" spans="3:10" s="1" customFormat="1" ht="13.5">
      <c r="C171" s="49"/>
      <c r="J171" s="3"/>
    </row>
    <row r="172" spans="3:10" s="1" customFormat="1" ht="13.5">
      <c r="C172" s="49"/>
      <c r="J172" s="3"/>
    </row>
    <row r="173" spans="3:10" s="1" customFormat="1" ht="13.5">
      <c r="C173" s="49"/>
      <c r="J173" s="3"/>
    </row>
    <row r="174" spans="3:10" s="1" customFormat="1" ht="13.5">
      <c r="C174" s="49"/>
      <c r="J174" s="3"/>
    </row>
    <row r="175" spans="3:10" s="1" customFormat="1" ht="13.5">
      <c r="C175" s="49"/>
      <c r="J175" s="3"/>
    </row>
    <row r="176" spans="3:10" s="1" customFormat="1" ht="13.5">
      <c r="C176" s="49"/>
      <c r="J176" s="3"/>
    </row>
    <row r="177" spans="3:10" s="1" customFormat="1" ht="13.5">
      <c r="C177" s="49"/>
      <c r="J177" s="3"/>
    </row>
    <row r="178" spans="3:10" s="1" customFormat="1" ht="13.5">
      <c r="C178" s="49"/>
      <c r="J178" s="3"/>
    </row>
    <row r="179" spans="3:10" s="1" customFormat="1" ht="13.5">
      <c r="C179" s="49"/>
      <c r="J179" s="3"/>
    </row>
    <row r="180" spans="3:10" s="1" customFormat="1" ht="13.5">
      <c r="C180" s="49"/>
      <c r="J180" s="3"/>
    </row>
    <row r="181" spans="3:10" s="1" customFormat="1" ht="13.5">
      <c r="C181" s="49"/>
      <c r="J181" s="3"/>
    </row>
  </sheetData>
  <sheetProtection/>
  <mergeCells count="4">
    <mergeCell ref="C1:I1"/>
    <mergeCell ref="C2:C3"/>
    <mergeCell ref="D2:I2"/>
    <mergeCell ref="B2:B3"/>
  </mergeCells>
  <printOptions/>
  <pageMargins left="0.8267716535433072" right="0.2362204724409449" top="0.07874015748031496" bottom="0.2362204724409449" header="0.35433070866141736" footer="0.1968503937007874"/>
  <pageSetup fitToHeight="1" fitToWidth="1" horizontalDpi="300" verticalDpi="300" orientation="portrait" paperSize="9" scale="84" r:id="rId1"/>
</worksheet>
</file>

<file path=xl/worksheets/sheet12.xml><?xml version="1.0" encoding="utf-8"?>
<worksheet xmlns="http://schemas.openxmlformats.org/spreadsheetml/2006/main" xmlns:r="http://schemas.openxmlformats.org/officeDocument/2006/relationships">
  <sheetPr>
    <pageSetUpPr fitToPage="1"/>
  </sheetPr>
  <dimension ref="B1:S224"/>
  <sheetViews>
    <sheetView zoomScalePageLayoutView="0" workbookViewId="0" topLeftCell="A1">
      <pane xSplit="3" ySplit="5" topLeftCell="D27" activePane="bottomRight" state="frozen"/>
      <selection pane="topLeft" activeCell="A1" sqref="A1"/>
      <selection pane="topRight" activeCell="C1" sqref="C1"/>
      <selection pane="bottomLeft" activeCell="A6" sqref="A6"/>
      <selection pane="bottomRight" activeCell="C65" sqref="C65"/>
    </sheetView>
  </sheetViews>
  <sheetFormatPr defaultColWidth="9.00390625" defaultRowHeight="16.5" customHeight="1"/>
  <cols>
    <col min="1" max="1" width="2.75390625" style="18" customWidth="1"/>
    <col min="2" max="2" width="2.875" style="18" customWidth="1"/>
    <col min="3" max="3" width="11.00390625" style="18" customWidth="1"/>
    <col min="4" max="4" width="7.625" style="18" customWidth="1"/>
    <col min="5" max="5" width="11.625" style="30" customWidth="1"/>
    <col min="6" max="6" width="5.375" style="18" customWidth="1"/>
    <col min="7" max="8" width="6.125" style="18" customWidth="1"/>
    <col min="9" max="9" width="5.625" style="18" customWidth="1"/>
    <col min="10" max="10" width="4.00390625" style="18" customWidth="1"/>
    <col min="11" max="11" width="4.125" style="18" customWidth="1"/>
    <col min="12" max="12" width="4.50390625" style="18" customWidth="1"/>
    <col min="13" max="13" width="4.375" style="18" customWidth="1"/>
    <col min="14" max="14" width="9.125" style="18" customWidth="1"/>
    <col min="15" max="15" width="8.00390625" style="18" customWidth="1"/>
    <col min="16" max="16" width="5.25390625" style="18" customWidth="1"/>
    <col min="17" max="17" width="10.50390625" style="18" customWidth="1"/>
    <col min="18" max="18" width="9.00390625" style="18" customWidth="1"/>
    <col min="19" max="19" width="9.00390625" style="31" customWidth="1"/>
    <col min="20" max="16384" width="9.00390625" style="18" customWidth="1"/>
  </cols>
  <sheetData>
    <row r="1" spans="3:19" s="1" customFormat="1" ht="16.5" customHeight="1">
      <c r="C1" s="948" t="s">
        <v>460</v>
      </c>
      <c r="D1" s="948"/>
      <c r="E1" s="948"/>
      <c r="F1" s="948"/>
      <c r="G1" s="948"/>
      <c r="H1" s="948"/>
      <c r="I1" s="948"/>
      <c r="J1" s="948"/>
      <c r="K1" s="948"/>
      <c r="L1" s="948"/>
      <c r="M1" s="948"/>
      <c r="N1" s="948"/>
      <c r="O1" s="948"/>
      <c r="P1" s="948"/>
      <c r="Q1" s="948"/>
      <c r="R1" s="948"/>
      <c r="S1" s="32"/>
    </row>
    <row r="2" spans="3:19" s="1" customFormat="1" ht="16.5" customHeight="1" thickBot="1">
      <c r="C2" s="159"/>
      <c r="D2" s="159"/>
      <c r="E2" s="160"/>
      <c r="F2" s="147"/>
      <c r="G2" s="147"/>
      <c r="H2" s="147"/>
      <c r="I2" s="147"/>
      <c r="J2" s="147"/>
      <c r="K2" s="147"/>
      <c r="L2" s="147"/>
      <c r="M2" s="147"/>
      <c r="P2" s="146" t="s">
        <v>461</v>
      </c>
      <c r="Q2" s="147"/>
      <c r="R2" s="147"/>
      <c r="S2" s="32"/>
    </row>
    <row r="3" spans="2:19" s="1" customFormat="1" ht="16.5" customHeight="1" thickBot="1">
      <c r="B3" s="831"/>
      <c r="C3" s="949"/>
      <c r="D3" s="952" t="s">
        <v>143</v>
      </c>
      <c r="E3" s="970" t="s">
        <v>145</v>
      </c>
      <c r="F3" s="955" t="s">
        <v>216</v>
      </c>
      <c r="G3" s="829"/>
      <c r="H3" s="829"/>
      <c r="I3" s="829"/>
      <c r="J3" s="829"/>
      <c r="K3" s="829"/>
      <c r="L3" s="829"/>
      <c r="M3" s="829"/>
      <c r="N3" s="829"/>
      <c r="O3" s="148"/>
      <c r="P3" s="956" t="s">
        <v>209</v>
      </c>
      <c r="Q3" s="957"/>
      <c r="R3" s="958"/>
      <c r="S3" s="32"/>
    </row>
    <row r="4" spans="2:19" s="1" customFormat="1" ht="16.5" customHeight="1">
      <c r="B4" s="973"/>
      <c r="C4" s="950"/>
      <c r="D4" s="953"/>
      <c r="E4" s="971"/>
      <c r="F4" s="962" t="s">
        <v>217</v>
      </c>
      <c r="G4" s="964" t="s">
        <v>218</v>
      </c>
      <c r="H4" s="966" t="s">
        <v>219</v>
      </c>
      <c r="I4" s="967"/>
      <c r="J4" s="978" t="s">
        <v>220</v>
      </c>
      <c r="K4" s="974" t="s">
        <v>305</v>
      </c>
      <c r="L4" s="974" t="s">
        <v>306</v>
      </c>
      <c r="M4" s="974" t="s">
        <v>307</v>
      </c>
      <c r="N4" s="976" t="s">
        <v>210</v>
      </c>
      <c r="O4" s="968" t="s">
        <v>144</v>
      </c>
      <c r="P4" s="959"/>
      <c r="Q4" s="960"/>
      <c r="R4" s="961"/>
      <c r="S4" s="32"/>
    </row>
    <row r="5" spans="2:19" s="1" customFormat="1" ht="23.25" customHeight="1" thickBot="1">
      <c r="B5" s="832"/>
      <c r="C5" s="951"/>
      <c r="D5" s="954"/>
      <c r="E5" s="972"/>
      <c r="F5" s="963"/>
      <c r="G5" s="965"/>
      <c r="H5" s="149" t="s">
        <v>211</v>
      </c>
      <c r="I5" s="150" t="s">
        <v>212</v>
      </c>
      <c r="J5" s="979"/>
      <c r="K5" s="975"/>
      <c r="L5" s="975"/>
      <c r="M5" s="975"/>
      <c r="N5" s="977"/>
      <c r="O5" s="969"/>
      <c r="P5" s="151" t="s">
        <v>211</v>
      </c>
      <c r="Q5" s="211" t="s">
        <v>213</v>
      </c>
      <c r="R5" s="214" t="s">
        <v>192</v>
      </c>
      <c r="S5" s="32"/>
    </row>
    <row r="6" spans="2:19" s="1" customFormat="1" ht="16.5" customHeight="1">
      <c r="B6" s="366">
        <v>1</v>
      </c>
      <c r="C6" s="511" t="s">
        <v>268</v>
      </c>
      <c r="D6" s="28">
        <f>'保険証発行状況'!Q6</f>
        <v>0</v>
      </c>
      <c r="E6" s="512" t="s">
        <v>141</v>
      </c>
      <c r="F6" s="513"/>
      <c r="G6" s="514"/>
      <c r="H6" s="514"/>
      <c r="I6" s="514" t="s">
        <v>120</v>
      </c>
      <c r="J6" s="514"/>
      <c r="K6" s="514"/>
      <c r="L6" s="514"/>
      <c r="M6" s="515"/>
      <c r="N6" s="203"/>
      <c r="O6" s="204" t="e">
        <f>N6/D6</f>
        <v>#DIV/0!</v>
      </c>
      <c r="P6" s="516"/>
      <c r="Q6" s="517"/>
      <c r="R6" s="216" t="e">
        <f>Q6/P6</f>
        <v>#DIV/0!</v>
      </c>
      <c r="S6" s="32"/>
    </row>
    <row r="7" spans="2:19" s="1" customFormat="1" ht="16.5" customHeight="1">
      <c r="B7" s="366">
        <v>2</v>
      </c>
      <c r="C7" s="477" t="s">
        <v>234</v>
      </c>
      <c r="D7" s="28">
        <f>'保険証発行状況'!Q7</f>
        <v>11450</v>
      </c>
      <c r="E7" s="199" t="s">
        <v>148</v>
      </c>
      <c r="F7" s="200">
        <v>33</v>
      </c>
      <c r="G7" s="201">
        <v>154</v>
      </c>
      <c r="H7" s="201">
        <v>107</v>
      </c>
      <c r="I7" s="201">
        <v>14</v>
      </c>
      <c r="J7" s="202">
        <v>0</v>
      </c>
      <c r="K7" s="201">
        <v>16</v>
      </c>
      <c r="L7" s="201">
        <v>59</v>
      </c>
      <c r="M7" s="201">
        <v>2</v>
      </c>
      <c r="N7" s="203">
        <f aca="true" t="shared" si="0" ref="N7:N49">SUM(F7:M7)</f>
        <v>385</v>
      </c>
      <c r="O7" s="204">
        <f>N7/D7</f>
        <v>0.033624454148471615</v>
      </c>
      <c r="P7" s="205">
        <v>155</v>
      </c>
      <c r="Q7" s="212">
        <v>18768929</v>
      </c>
      <c r="R7" s="216">
        <f aca="true" t="shared" si="1" ref="R7:R48">Q7/P7</f>
        <v>121089.86451612903</v>
      </c>
      <c r="S7" s="32"/>
    </row>
    <row r="8" spans="2:19" s="1" customFormat="1" ht="16.5" customHeight="1">
      <c r="B8" s="366">
        <v>3</v>
      </c>
      <c r="C8" s="477" t="s">
        <v>235</v>
      </c>
      <c r="D8" s="28">
        <f>'保険証発行状況'!Q8</f>
        <v>0</v>
      </c>
      <c r="E8" s="199"/>
      <c r="F8" s="200"/>
      <c r="G8" s="201"/>
      <c r="H8" s="201"/>
      <c r="I8" s="201"/>
      <c r="J8" s="202"/>
      <c r="K8" s="201"/>
      <c r="L8" s="201"/>
      <c r="M8" s="201"/>
      <c r="N8" s="203"/>
      <c r="O8" s="204"/>
      <c r="P8" s="205"/>
      <c r="Q8" s="212"/>
      <c r="R8" s="216"/>
      <c r="S8" s="32" t="s">
        <v>358</v>
      </c>
    </row>
    <row r="9" spans="2:19" s="1" customFormat="1" ht="16.5" customHeight="1">
      <c r="B9" s="366">
        <v>4</v>
      </c>
      <c r="C9" s="477" t="s">
        <v>222</v>
      </c>
      <c r="D9" s="28">
        <f>'保険証発行状況'!Q9</f>
        <v>136</v>
      </c>
      <c r="E9" s="726" t="s">
        <v>11</v>
      </c>
      <c r="F9" s="200">
        <v>0</v>
      </c>
      <c r="G9" s="202">
        <v>0</v>
      </c>
      <c r="H9" s="202">
        <v>0</v>
      </c>
      <c r="I9" s="202">
        <v>0</v>
      </c>
      <c r="J9" s="202">
        <v>0</v>
      </c>
      <c r="K9" s="202">
        <v>0</v>
      </c>
      <c r="L9" s="202">
        <v>4</v>
      </c>
      <c r="M9" s="201">
        <v>0</v>
      </c>
      <c r="N9" s="203">
        <f t="shared" si="0"/>
        <v>4</v>
      </c>
      <c r="O9" s="204">
        <f aca="true" t="shared" si="2" ref="O9:O49">N9/D9</f>
        <v>0.029411764705882353</v>
      </c>
      <c r="P9" s="205">
        <v>4</v>
      </c>
      <c r="Q9" s="212">
        <v>618300</v>
      </c>
      <c r="R9" s="216">
        <f t="shared" si="1"/>
        <v>154575</v>
      </c>
      <c r="S9" s="32"/>
    </row>
    <row r="10" spans="2:19" s="1" customFormat="1" ht="23.25" customHeight="1">
      <c r="B10" s="366">
        <v>5</v>
      </c>
      <c r="C10" s="477" t="s">
        <v>224</v>
      </c>
      <c r="D10" s="28">
        <f>'保険証発行状況'!Q10</f>
        <v>239</v>
      </c>
      <c r="E10" s="521" t="s">
        <v>15</v>
      </c>
      <c r="F10" s="200">
        <v>4</v>
      </c>
      <c r="G10" s="201">
        <v>13</v>
      </c>
      <c r="H10" s="201">
        <v>13</v>
      </c>
      <c r="I10" s="201">
        <v>0</v>
      </c>
      <c r="J10" s="202">
        <v>0</v>
      </c>
      <c r="K10" s="201">
        <v>1</v>
      </c>
      <c r="L10" s="201">
        <v>2</v>
      </c>
      <c r="M10" s="201">
        <v>0</v>
      </c>
      <c r="N10" s="203">
        <f t="shared" si="0"/>
        <v>33</v>
      </c>
      <c r="O10" s="204">
        <f t="shared" si="2"/>
        <v>0.13807531380753138</v>
      </c>
      <c r="P10" s="205">
        <v>18</v>
      </c>
      <c r="Q10" s="212">
        <v>1139724</v>
      </c>
      <c r="R10" s="216">
        <f t="shared" si="1"/>
        <v>63318</v>
      </c>
      <c r="S10" s="32"/>
    </row>
    <row r="11" spans="2:19" s="1" customFormat="1" ht="16.5" customHeight="1">
      <c r="B11" s="366">
        <v>6</v>
      </c>
      <c r="C11" s="477" t="s">
        <v>236</v>
      </c>
      <c r="D11" s="28">
        <f>'保険証発行状況'!Q11</f>
        <v>3949</v>
      </c>
      <c r="E11" s="199" t="s">
        <v>476</v>
      </c>
      <c r="F11" s="200">
        <v>2</v>
      </c>
      <c r="G11" s="201">
        <v>80</v>
      </c>
      <c r="H11" s="201">
        <v>29</v>
      </c>
      <c r="I11" s="201"/>
      <c r="J11" s="201">
        <v>0</v>
      </c>
      <c r="K11" s="201">
        <v>0</v>
      </c>
      <c r="L11" s="201">
        <v>0</v>
      </c>
      <c r="M11" s="201">
        <v>1</v>
      </c>
      <c r="N11" s="203">
        <f>SUM(F11:M11)</f>
        <v>112</v>
      </c>
      <c r="O11" s="204">
        <f t="shared" si="2"/>
        <v>0.028361610534312486</v>
      </c>
      <c r="P11" s="205"/>
      <c r="Q11" s="212"/>
      <c r="R11" s="216" t="e">
        <f t="shared" si="1"/>
        <v>#DIV/0!</v>
      </c>
      <c r="S11" s="32" t="s">
        <v>121</v>
      </c>
    </row>
    <row r="12" spans="2:19" s="1" customFormat="1" ht="16.5" customHeight="1">
      <c r="B12" s="366">
        <v>7</v>
      </c>
      <c r="C12" s="477" t="s">
        <v>237</v>
      </c>
      <c r="D12" s="28">
        <f>'保険証発行状況'!Q12</f>
        <v>7416</v>
      </c>
      <c r="E12" s="199" t="s">
        <v>479</v>
      </c>
      <c r="F12" s="200">
        <v>35</v>
      </c>
      <c r="G12" s="201">
        <v>73</v>
      </c>
      <c r="H12" s="201">
        <v>36</v>
      </c>
      <c r="I12" s="201">
        <v>0</v>
      </c>
      <c r="J12" s="202">
        <v>0</v>
      </c>
      <c r="K12" s="201">
        <v>11</v>
      </c>
      <c r="L12" s="201">
        <v>10</v>
      </c>
      <c r="M12" s="201">
        <v>0</v>
      </c>
      <c r="N12" s="203">
        <f t="shared" si="0"/>
        <v>165</v>
      </c>
      <c r="O12" s="204">
        <f t="shared" si="2"/>
        <v>0.022249190938511326</v>
      </c>
      <c r="P12" s="205">
        <v>152</v>
      </c>
      <c r="Q12" s="212">
        <v>17896897</v>
      </c>
      <c r="R12" s="216">
        <f t="shared" si="1"/>
        <v>117742.74342105263</v>
      </c>
      <c r="S12" s="32"/>
    </row>
    <row r="13" spans="2:19" s="1" customFormat="1" ht="16.5" customHeight="1">
      <c r="B13" s="366">
        <v>8</v>
      </c>
      <c r="C13" s="477" t="s">
        <v>225</v>
      </c>
      <c r="D13" s="28">
        <f>'保険証発行状況'!Q13</f>
        <v>641</v>
      </c>
      <c r="E13" s="199" t="s">
        <v>124</v>
      </c>
      <c r="F13" s="200">
        <v>0</v>
      </c>
      <c r="G13" s="201">
        <v>6</v>
      </c>
      <c r="H13" s="201">
        <v>0</v>
      </c>
      <c r="I13" s="201">
        <v>0</v>
      </c>
      <c r="J13" s="201">
        <v>0</v>
      </c>
      <c r="K13" s="201">
        <v>0</v>
      </c>
      <c r="L13" s="201">
        <v>0</v>
      </c>
      <c r="M13" s="201">
        <v>0</v>
      </c>
      <c r="N13" s="203">
        <f t="shared" si="0"/>
        <v>6</v>
      </c>
      <c r="O13" s="204">
        <f t="shared" si="2"/>
        <v>0.0093603744149766</v>
      </c>
      <c r="P13" s="205">
        <v>6</v>
      </c>
      <c r="Q13" s="212">
        <v>310408</v>
      </c>
      <c r="R13" s="216">
        <f t="shared" si="1"/>
        <v>51734.666666666664</v>
      </c>
      <c r="S13" s="32"/>
    </row>
    <row r="14" spans="2:19" s="1" customFormat="1" ht="16.5" customHeight="1">
      <c r="B14" s="366">
        <v>9</v>
      </c>
      <c r="C14" s="477" t="s">
        <v>238</v>
      </c>
      <c r="D14" s="28">
        <f>'保険証発行状況'!Q14</f>
        <v>3407</v>
      </c>
      <c r="E14" s="199" t="s">
        <v>38</v>
      </c>
      <c r="F14" s="200">
        <v>6</v>
      </c>
      <c r="G14" s="201">
        <v>122</v>
      </c>
      <c r="H14" s="201">
        <v>0</v>
      </c>
      <c r="I14" s="201">
        <v>0</v>
      </c>
      <c r="J14" s="201">
        <v>0</v>
      </c>
      <c r="K14" s="201">
        <v>0</v>
      </c>
      <c r="L14" s="201">
        <v>0</v>
      </c>
      <c r="M14" s="201">
        <v>0</v>
      </c>
      <c r="N14" s="203">
        <f t="shared" si="0"/>
        <v>128</v>
      </c>
      <c r="O14" s="204">
        <f t="shared" si="2"/>
        <v>0.03756970942177869</v>
      </c>
      <c r="P14" s="205">
        <v>122</v>
      </c>
      <c r="Q14" s="212">
        <v>16362949</v>
      </c>
      <c r="R14" s="216">
        <f t="shared" si="1"/>
        <v>134122.53278688525</v>
      </c>
      <c r="S14" s="32"/>
    </row>
    <row r="15" spans="2:19" s="1" customFormat="1" ht="16.5" customHeight="1">
      <c r="B15" s="366">
        <v>10</v>
      </c>
      <c r="C15" s="477" t="s">
        <v>239</v>
      </c>
      <c r="D15" s="28">
        <f>'保険証発行状況'!Q15</f>
        <v>11409</v>
      </c>
      <c r="E15" s="199" t="s">
        <v>467</v>
      </c>
      <c r="F15" s="200">
        <v>0</v>
      </c>
      <c r="G15" s="201">
        <v>2</v>
      </c>
      <c r="H15" s="201">
        <v>0</v>
      </c>
      <c r="I15" s="201">
        <v>0</v>
      </c>
      <c r="J15" s="201">
        <v>0</v>
      </c>
      <c r="K15" s="201">
        <v>0</v>
      </c>
      <c r="L15" s="201">
        <v>0</v>
      </c>
      <c r="M15" s="201">
        <v>0</v>
      </c>
      <c r="N15" s="203">
        <f t="shared" si="0"/>
        <v>2</v>
      </c>
      <c r="O15" s="204">
        <f t="shared" si="2"/>
        <v>0.00017530020159523183</v>
      </c>
      <c r="P15" s="205">
        <v>3</v>
      </c>
      <c r="Q15" s="212">
        <v>1177660</v>
      </c>
      <c r="R15" s="216">
        <f t="shared" si="1"/>
        <v>392553.3333333333</v>
      </c>
      <c r="S15" s="32"/>
    </row>
    <row r="16" spans="2:19" s="1" customFormat="1" ht="16.5" customHeight="1">
      <c r="B16" s="366">
        <v>11</v>
      </c>
      <c r="C16" s="477" t="s">
        <v>243</v>
      </c>
      <c r="D16" s="28">
        <f>'保険証発行状況'!Q16</f>
        <v>3017</v>
      </c>
      <c r="E16" s="199" t="s">
        <v>40</v>
      </c>
      <c r="F16" s="200">
        <v>0</v>
      </c>
      <c r="G16" s="201">
        <v>6</v>
      </c>
      <c r="H16" s="201">
        <v>27</v>
      </c>
      <c r="I16" s="201">
        <v>1</v>
      </c>
      <c r="J16" s="202">
        <v>0</v>
      </c>
      <c r="K16" s="201">
        <v>3</v>
      </c>
      <c r="L16" s="201">
        <v>3</v>
      </c>
      <c r="M16" s="201">
        <v>0</v>
      </c>
      <c r="N16" s="203">
        <f t="shared" si="0"/>
        <v>40</v>
      </c>
      <c r="O16" s="204">
        <f t="shared" si="2"/>
        <v>0.013258203513423931</v>
      </c>
      <c r="P16" s="205">
        <v>68</v>
      </c>
      <c r="Q16" s="212">
        <v>9682053</v>
      </c>
      <c r="R16" s="216">
        <f t="shared" si="1"/>
        <v>142383.13235294117</v>
      </c>
      <c r="S16" s="32"/>
    </row>
    <row r="17" spans="2:19" s="1" customFormat="1" ht="16.5" customHeight="1">
      <c r="B17" s="366">
        <v>12</v>
      </c>
      <c r="C17" s="477" t="s">
        <v>244</v>
      </c>
      <c r="D17" s="28">
        <f>'保険証発行状況'!Q17</f>
        <v>5704</v>
      </c>
      <c r="E17" s="199" t="s">
        <v>417</v>
      </c>
      <c r="F17" s="200">
        <v>99</v>
      </c>
      <c r="G17" s="201">
        <v>69</v>
      </c>
      <c r="H17" s="201">
        <v>159</v>
      </c>
      <c r="I17" s="201">
        <v>17</v>
      </c>
      <c r="J17" s="202">
        <v>17</v>
      </c>
      <c r="K17" s="201">
        <v>1</v>
      </c>
      <c r="L17" s="201">
        <v>0</v>
      </c>
      <c r="M17" s="201">
        <v>0</v>
      </c>
      <c r="N17" s="203">
        <f t="shared" si="0"/>
        <v>362</v>
      </c>
      <c r="O17" s="204">
        <f t="shared" si="2"/>
        <v>0.06346423562412343</v>
      </c>
      <c r="P17" s="205">
        <v>74</v>
      </c>
      <c r="Q17" s="212">
        <v>32338303</v>
      </c>
      <c r="R17" s="216">
        <f t="shared" si="1"/>
        <v>437004.0945945946</v>
      </c>
      <c r="S17" s="32"/>
    </row>
    <row r="18" spans="2:19" s="1" customFormat="1" ht="16.5" customHeight="1">
      <c r="B18" s="366">
        <v>13</v>
      </c>
      <c r="C18" s="477" t="s">
        <v>245</v>
      </c>
      <c r="D18" s="28">
        <f>'保険証発行状況'!Q18</f>
        <v>8797</v>
      </c>
      <c r="E18" s="199" t="s">
        <v>44</v>
      </c>
      <c r="F18" s="200">
        <v>10</v>
      </c>
      <c r="G18" s="201">
        <v>1216</v>
      </c>
      <c r="H18" s="201">
        <v>84</v>
      </c>
      <c r="I18" s="201">
        <v>2</v>
      </c>
      <c r="J18" s="202">
        <v>0</v>
      </c>
      <c r="K18" s="201">
        <v>8</v>
      </c>
      <c r="L18" s="201">
        <v>4</v>
      </c>
      <c r="M18" s="201">
        <v>0</v>
      </c>
      <c r="N18" s="203">
        <f t="shared" si="0"/>
        <v>1324</v>
      </c>
      <c r="O18" s="204">
        <f t="shared" si="2"/>
        <v>0.15050585426850063</v>
      </c>
      <c r="P18" s="205">
        <v>1068</v>
      </c>
      <c r="Q18" s="212">
        <v>65230397</v>
      </c>
      <c r="R18" s="216">
        <f t="shared" si="1"/>
        <v>61077.15074906367</v>
      </c>
      <c r="S18" s="32"/>
    </row>
    <row r="19" spans="2:19" s="1" customFormat="1" ht="16.5" customHeight="1">
      <c r="B19" s="366">
        <v>14</v>
      </c>
      <c r="C19" s="477" t="s">
        <v>246</v>
      </c>
      <c r="D19" s="28">
        <f>'保険証発行状況'!Q19</f>
        <v>6137</v>
      </c>
      <c r="E19" s="199" t="s">
        <v>471</v>
      </c>
      <c r="F19" s="200">
        <v>7</v>
      </c>
      <c r="G19" s="201">
        <v>85</v>
      </c>
      <c r="H19" s="201">
        <v>65</v>
      </c>
      <c r="I19" s="201">
        <v>0</v>
      </c>
      <c r="J19" s="202">
        <v>0</v>
      </c>
      <c r="K19" s="202">
        <v>0</v>
      </c>
      <c r="L19" s="202">
        <v>0</v>
      </c>
      <c r="M19" s="201">
        <v>1</v>
      </c>
      <c r="N19" s="203">
        <f t="shared" si="0"/>
        <v>158</v>
      </c>
      <c r="O19" s="204">
        <f t="shared" si="2"/>
        <v>0.025745478246700343</v>
      </c>
      <c r="P19" s="205">
        <v>94</v>
      </c>
      <c r="Q19" s="212">
        <v>12472929</v>
      </c>
      <c r="R19" s="216">
        <f t="shared" si="1"/>
        <v>132690.7340425532</v>
      </c>
      <c r="S19" s="32"/>
    </row>
    <row r="20" spans="2:19" s="1" customFormat="1" ht="16.5" customHeight="1">
      <c r="B20" s="366">
        <v>15</v>
      </c>
      <c r="C20" s="481" t="s">
        <v>214</v>
      </c>
      <c r="D20" s="28">
        <f>'保険証発行状況'!Q20</f>
        <v>1712</v>
      </c>
      <c r="E20" s="220" t="s">
        <v>44</v>
      </c>
      <c r="F20" s="200">
        <v>35</v>
      </c>
      <c r="G20" s="201">
        <v>103</v>
      </c>
      <c r="H20" s="201">
        <v>22</v>
      </c>
      <c r="I20" s="201">
        <v>0</v>
      </c>
      <c r="J20" s="202">
        <v>0</v>
      </c>
      <c r="K20" s="201">
        <v>10</v>
      </c>
      <c r="L20" s="201">
        <v>2</v>
      </c>
      <c r="M20" s="201">
        <v>8</v>
      </c>
      <c r="N20" s="203">
        <f t="shared" si="0"/>
        <v>180</v>
      </c>
      <c r="O20" s="204">
        <f t="shared" si="2"/>
        <v>0.10514018691588785</v>
      </c>
      <c r="P20" s="205">
        <v>112</v>
      </c>
      <c r="Q20" s="212">
        <v>8382400</v>
      </c>
      <c r="R20" s="216">
        <f t="shared" si="1"/>
        <v>74842.85714285714</v>
      </c>
      <c r="S20" s="32"/>
    </row>
    <row r="21" spans="2:19" s="1" customFormat="1" ht="16.5" customHeight="1">
      <c r="B21" s="366">
        <v>16</v>
      </c>
      <c r="C21" s="477" t="s">
        <v>247</v>
      </c>
      <c r="D21" s="28">
        <f>'保険証発行状況'!Q21</f>
        <v>0</v>
      </c>
      <c r="E21" s="199" t="s">
        <v>49</v>
      </c>
      <c r="F21" s="200">
        <v>29</v>
      </c>
      <c r="G21" s="201">
        <v>50</v>
      </c>
      <c r="H21" s="201">
        <v>35</v>
      </c>
      <c r="I21" s="201">
        <v>6</v>
      </c>
      <c r="J21" s="202">
        <v>4</v>
      </c>
      <c r="K21" s="201">
        <v>1</v>
      </c>
      <c r="L21" s="201">
        <v>0</v>
      </c>
      <c r="M21" s="201">
        <v>0</v>
      </c>
      <c r="N21" s="203">
        <f t="shared" si="0"/>
        <v>125</v>
      </c>
      <c r="O21" s="204" t="e">
        <f t="shared" si="2"/>
        <v>#DIV/0!</v>
      </c>
      <c r="P21" s="205">
        <v>67</v>
      </c>
      <c r="Q21" s="212">
        <v>19274764</v>
      </c>
      <c r="R21" s="216">
        <f t="shared" si="1"/>
        <v>287683.0447761194</v>
      </c>
      <c r="S21" s="32"/>
    </row>
    <row r="22" spans="2:19" s="1" customFormat="1" ht="27" customHeight="1">
      <c r="B22" s="366">
        <v>17</v>
      </c>
      <c r="C22" s="477" t="s">
        <v>248</v>
      </c>
      <c r="D22" s="28">
        <f>'保険証発行状況'!Q22</f>
        <v>12050</v>
      </c>
      <c r="E22" s="521" t="s">
        <v>10</v>
      </c>
      <c r="F22" s="200">
        <v>14</v>
      </c>
      <c r="G22" s="201">
        <v>40</v>
      </c>
      <c r="H22" s="201">
        <v>13</v>
      </c>
      <c r="I22" s="201">
        <v>0</v>
      </c>
      <c r="J22" s="202">
        <v>0</v>
      </c>
      <c r="K22" s="201">
        <v>0</v>
      </c>
      <c r="L22" s="201">
        <v>2</v>
      </c>
      <c r="M22" s="201">
        <v>0</v>
      </c>
      <c r="N22" s="203">
        <f t="shared" si="0"/>
        <v>69</v>
      </c>
      <c r="O22" s="204">
        <f t="shared" si="2"/>
        <v>0.005726141078838174</v>
      </c>
      <c r="P22" s="205">
        <v>35</v>
      </c>
      <c r="Q22" s="212">
        <v>9125927</v>
      </c>
      <c r="R22" s="216">
        <f t="shared" si="1"/>
        <v>260740.77142857143</v>
      </c>
      <c r="S22" s="32"/>
    </row>
    <row r="23" spans="2:19" s="1" customFormat="1" ht="16.5" customHeight="1">
      <c r="B23" s="366">
        <v>18</v>
      </c>
      <c r="C23" s="477" t="s">
        <v>249</v>
      </c>
      <c r="D23" s="28">
        <f>'保険証発行状況'!Q23</f>
        <v>1376</v>
      </c>
      <c r="E23" s="199" t="s">
        <v>499</v>
      </c>
      <c r="F23" s="200">
        <v>0</v>
      </c>
      <c r="G23" s="201">
        <v>113</v>
      </c>
      <c r="H23" s="201">
        <v>26</v>
      </c>
      <c r="I23" s="201">
        <v>2</v>
      </c>
      <c r="J23" s="202">
        <v>0</v>
      </c>
      <c r="K23" s="201">
        <v>0</v>
      </c>
      <c r="L23" s="201">
        <v>6</v>
      </c>
      <c r="M23" s="201">
        <v>0</v>
      </c>
      <c r="N23" s="203">
        <f t="shared" si="0"/>
        <v>147</v>
      </c>
      <c r="O23" s="204">
        <f t="shared" si="2"/>
        <v>0.1068313953488372</v>
      </c>
      <c r="P23" s="205">
        <v>104</v>
      </c>
      <c r="Q23" s="212">
        <v>12841292</v>
      </c>
      <c r="R23" s="216">
        <f t="shared" si="1"/>
        <v>123473.96153846153</v>
      </c>
      <c r="S23" s="32"/>
    </row>
    <row r="24" spans="2:19" s="1" customFormat="1" ht="16.5" customHeight="1">
      <c r="B24" s="366">
        <v>19</v>
      </c>
      <c r="C24" s="477" t="s">
        <v>250</v>
      </c>
      <c r="D24" s="28">
        <f>'保険証発行状況'!Q24</f>
        <v>23079</v>
      </c>
      <c r="E24" s="199" t="s">
        <v>124</v>
      </c>
      <c r="F24" s="200">
        <v>45</v>
      </c>
      <c r="G24" s="201">
        <v>136</v>
      </c>
      <c r="H24" s="201">
        <v>64</v>
      </c>
      <c r="I24" s="523"/>
      <c r="J24" s="201">
        <v>0</v>
      </c>
      <c r="K24" s="201">
        <v>4</v>
      </c>
      <c r="L24" s="201">
        <v>0</v>
      </c>
      <c r="M24" s="201">
        <v>0</v>
      </c>
      <c r="N24" s="203">
        <f t="shared" si="0"/>
        <v>249</v>
      </c>
      <c r="O24" s="204">
        <f t="shared" si="2"/>
        <v>0.010789028987391135</v>
      </c>
      <c r="P24" s="205">
        <v>89</v>
      </c>
      <c r="Q24" s="212">
        <v>20764909</v>
      </c>
      <c r="R24" s="216">
        <f t="shared" si="1"/>
        <v>233313.5842696629</v>
      </c>
      <c r="S24" s="32"/>
    </row>
    <row r="25" spans="2:19" s="1" customFormat="1" ht="16.5" customHeight="1">
      <c r="B25" s="366">
        <v>20</v>
      </c>
      <c r="C25" s="477" t="s">
        <v>251</v>
      </c>
      <c r="D25" s="28">
        <f>'保険証発行状況'!Q25</f>
        <v>0</v>
      </c>
      <c r="E25" s="199" t="s">
        <v>57</v>
      </c>
      <c r="F25" s="200">
        <v>0</v>
      </c>
      <c r="G25" s="201">
        <v>18</v>
      </c>
      <c r="H25" s="201">
        <v>18</v>
      </c>
      <c r="I25" s="201">
        <v>4</v>
      </c>
      <c r="J25" s="201">
        <v>0</v>
      </c>
      <c r="K25" s="201">
        <v>0</v>
      </c>
      <c r="L25" s="201">
        <v>0</v>
      </c>
      <c r="M25" s="201">
        <v>0</v>
      </c>
      <c r="N25" s="203">
        <f t="shared" si="0"/>
        <v>40</v>
      </c>
      <c r="O25" s="204" t="e">
        <f t="shared" si="2"/>
        <v>#DIV/0!</v>
      </c>
      <c r="P25" s="205">
        <v>31</v>
      </c>
      <c r="Q25" s="212">
        <v>11068917</v>
      </c>
      <c r="R25" s="216">
        <f t="shared" si="1"/>
        <v>357061.8387096774</v>
      </c>
      <c r="S25" s="32"/>
    </row>
    <row r="26" spans="2:19" s="1" customFormat="1" ht="24.75" customHeight="1">
      <c r="B26" s="366">
        <v>21</v>
      </c>
      <c r="C26" s="477" t="s">
        <v>252</v>
      </c>
      <c r="D26" s="28">
        <f>'保険証発行状況'!Q26</f>
        <v>2878</v>
      </c>
      <c r="E26" s="521" t="s">
        <v>142</v>
      </c>
      <c r="F26" s="200">
        <v>0</v>
      </c>
      <c r="G26" s="201">
        <v>19</v>
      </c>
      <c r="H26" s="201">
        <v>19</v>
      </c>
      <c r="I26" s="201">
        <v>0</v>
      </c>
      <c r="J26" s="202">
        <v>0</v>
      </c>
      <c r="K26" s="201">
        <v>0</v>
      </c>
      <c r="L26" s="201">
        <v>0</v>
      </c>
      <c r="M26" s="201">
        <v>0</v>
      </c>
      <c r="N26" s="203">
        <f>SUM(F26:M26)</f>
        <v>38</v>
      </c>
      <c r="O26" s="204">
        <f t="shared" si="2"/>
        <v>0.01320361362056984</v>
      </c>
      <c r="P26" s="205">
        <v>21</v>
      </c>
      <c r="Q26" s="212">
        <v>2411819</v>
      </c>
      <c r="R26" s="216">
        <f t="shared" si="1"/>
        <v>114848.52380952382</v>
      </c>
      <c r="S26" s="32"/>
    </row>
    <row r="27" spans="2:19" s="338" customFormat="1" ht="16.5" customHeight="1">
      <c r="B27" s="428">
        <v>22</v>
      </c>
      <c r="C27" s="540" t="s">
        <v>253</v>
      </c>
      <c r="D27" s="341">
        <f>'保険証発行状況'!Q27</f>
        <v>5328</v>
      </c>
      <c r="E27" s="677"/>
      <c r="F27" s="678">
        <v>0</v>
      </c>
      <c r="G27" s="543">
        <v>72</v>
      </c>
      <c r="H27" s="543">
        <v>36</v>
      </c>
      <c r="I27" s="543">
        <v>2</v>
      </c>
      <c r="J27" s="542">
        <v>0</v>
      </c>
      <c r="K27" s="543">
        <v>1</v>
      </c>
      <c r="L27" s="543">
        <v>0</v>
      </c>
      <c r="M27" s="543">
        <v>1</v>
      </c>
      <c r="N27" s="544">
        <f t="shared" si="0"/>
        <v>112</v>
      </c>
      <c r="O27" s="545">
        <f t="shared" si="2"/>
        <v>0.021021021021021023</v>
      </c>
      <c r="P27" s="546">
        <v>59</v>
      </c>
      <c r="Q27" s="547">
        <v>4052260</v>
      </c>
      <c r="R27" s="548">
        <f t="shared" si="1"/>
        <v>68682.37288135593</v>
      </c>
      <c r="S27" s="363"/>
    </row>
    <row r="28" spans="2:19" s="1" customFormat="1" ht="16.5" customHeight="1">
      <c r="B28" s="366">
        <v>23</v>
      </c>
      <c r="C28" s="477" t="s">
        <v>254</v>
      </c>
      <c r="D28" s="28">
        <f>'保険証発行状況'!Q28</f>
        <v>2187</v>
      </c>
      <c r="E28" s="199" t="s">
        <v>146</v>
      </c>
      <c r="F28" s="200">
        <v>0</v>
      </c>
      <c r="G28" s="201">
        <v>22</v>
      </c>
      <c r="H28" s="201">
        <v>2</v>
      </c>
      <c r="I28" s="201">
        <v>1</v>
      </c>
      <c r="J28" s="202">
        <v>0</v>
      </c>
      <c r="K28" s="202">
        <v>0</v>
      </c>
      <c r="L28" s="202">
        <v>0</v>
      </c>
      <c r="M28" s="202">
        <v>0</v>
      </c>
      <c r="N28" s="203">
        <f t="shared" si="0"/>
        <v>25</v>
      </c>
      <c r="O28" s="204">
        <f t="shared" si="2"/>
        <v>0.011431184270690443</v>
      </c>
      <c r="P28" s="205">
        <v>19</v>
      </c>
      <c r="Q28" s="212">
        <v>3291341</v>
      </c>
      <c r="R28" s="216">
        <f t="shared" si="1"/>
        <v>173228.47368421053</v>
      </c>
      <c r="S28" s="32"/>
    </row>
    <row r="29" spans="2:19" s="338" customFormat="1" ht="16.5" customHeight="1">
      <c r="B29" s="428">
        <v>24</v>
      </c>
      <c r="C29" s="540" t="s">
        <v>297</v>
      </c>
      <c r="D29" s="341">
        <f>'保険証発行状況'!Q29</f>
        <v>3222</v>
      </c>
      <c r="E29" s="677" t="s">
        <v>130</v>
      </c>
      <c r="F29" s="678">
        <v>9</v>
      </c>
      <c r="G29" s="543">
        <v>18</v>
      </c>
      <c r="H29" s="543">
        <v>26</v>
      </c>
      <c r="I29" s="543">
        <v>1</v>
      </c>
      <c r="J29" s="542">
        <v>0</v>
      </c>
      <c r="K29" s="543">
        <v>0</v>
      </c>
      <c r="L29" s="543">
        <v>0</v>
      </c>
      <c r="M29" s="543">
        <v>0</v>
      </c>
      <c r="N29" s="544">
        <f t="shared" si="0"/>
        <v>54</v>
      </c>
      <c r="O29" s="545">
        <f t="shared" si="2"/>
        <v>0.01675977653631285</v>
      </c>
      <c r="P29" s="546">
        <v>20</v>
      </c>
      <c r="Q29" s="547">
        <v>4921705</v>
      </c>
      <c r="R29" s="548">
        <f t="shared" si="1"/>
        <v>246085.25</v>
      </c>
      <c r="S29" s="363"/>
    </row>
    <row r="30" spans="2:19" s="338" customFormat="1" ht="16.5" customHeight="1">
      <c r="B30" s="428">
        <v>25</v>
      </c>
      <c r="C30" s="540" t="s">
        <v>255</v>
      </c>
      <c r="D30" s="341">
        <f>'保険証発行状況'!Q30</f>
        <v>1126</v>
      </c>
      <c r="E30" s="677" t="s">
        <v>11</v>
      </c>
      <c r="F30" s="678">
        <v>7</v>
      </c>
      <c r="G30" s="543">
        <v>24</v>
      </c>
      <c r="H30" s="543">
        <v>54</v>
      </c>
      <c r="I30" s="543">
        <v>0</v>
      </c>
      <c r="J30" s="543">
        <v>0</v>
      </c>
      <c r="K30" s="543">
        <v>0</v>
      </c>
      <c r="L30" s="543">
        <v>0</v>
      </c>
      <c r="M30" s="543">
        <v>2</v>
      </c>
      <c r="N30" s="544">
        <f t="shared" si="0"/>
        <v>87</v>
      </c>
      <c r="O30" s="545">
        <f t="shared" si="2"/>
        <v>0.07726465364120781</v>
      </c>
      <c r="P30" s="546">
        <v>87</v>
      </c>
      <c r="Q30" s="547">
        <v>21587437</v>
      </c>
      <c r="R30" s="548">
        <f t="shared" si="1"/>
        <v>248131.45977011495</v>
      </c>
      <c r="S30" s="363"/>
    </row>
    <row r="31" spans="2:19" s="1" customFormat="1" ht="24" customHeight="1">
      <c r="B31" s="366">
        <v>26</v>
      </c>
      <c r="C31" s="477" t="s">
        <v>256</v>
      </c>
      <c r="D31" s="28">
        <f>'保険証発行状況'!Q31</f>
        <v>3296</v>
      </c>
      <c r="E31" s="525" t="s">
        <v>124</v>
      </c>
      <c r="F31" s="202">
        <v>6</v>
      </c>
      <c r="G31" s="201">
        <v>47</v>
      </c>
      <c r="H31" s="201">
        <v>44</v>
      </c>
      <c r="I31" s="201">
        <v>1</v>
      </c>
      <c r="J31" s="201">
        <v>2</v>
      </c>
      <c r="K31" s="201">
        <v>0</v>
      </c>
      <c r="L31" s="201">
        <v>3</v>
      </c>
      <c r="M31" s="201">
        <v>2</v>
      </c>
      <c r="N31" s="203">
        <f t="shared" si="0"/>
        <v>105</v>
      </c>
      <c r="O31" s="204">
        <f t="shared" si="2"/>
        <v>0.031856796116504854</v>
      </c>
      <c r="P31" s="205">
        <v>77</v>
      </c>
      <c r="Q31" s="212">
        <v>14529297</v>
      </c>
      <c r="R31" s="216">
        <f t="shared" si="1"/>
        <v>188692.16883116882</v>
      </c>
      <c r="S31" s="32"/>
    </row>
    <row r="32" spans="2:19" s="1" customFormat="1" ht="28.5" customHeight="1">
      <c r="B32" s="366">
        <v>27</v>
      </c>
      <c r="C32" s="477" t="s">
        <v>226</v>
      </c>
      <c r="D32" s="28">
        <v>0</v>
      </c>
      <c r="E32" s="317" t="s">
        <v>14</v>
      </c>
      <c r="F32" s="202">
        <v>0</v>
      </c>
      <c r="G32" s="201">
        <v>0</v>
      </c>
      <c r="H32" s="201">
        <v>0</v>
      </c>
      <c r="I32" s="201">
        <v>0</v>
      </c>
      <c r="J32" s="201">
        <v>0</v>
      </c>
      <c r="K32" s="201">
        <v>0</v>
      </c>
      <c r="L32" s="201">
        <v>0</v>
      </c>
      <c r="M32" s="201">
        <v>0</v>
      </c>
      <c r="N32" s="203">
        <f t="shared" si="0"/>
        <v>0</v>
      </c>
      <c r="O32" s="204"/>
      <c r="P32" s="205">
        <v>0</v>
      </c>
      <c r="Q32" s="212">
        <v>0</v>
      </c>
      <c r="R32" s="216" t="e">
        <f t="shared" si="1"/>
        <v>#DIV/0!</v>
      </c>
      <c r="S32" s="32"/>
    </row>
    <row r="33" spans="2:19" s="338" customFormat="1" ht="16.5" customHeight="1">
      <c r="B33" s="428">
        <v>28</v>
      </c>
      <c r="C33" s="540" t="s">
        <v>227</v>
      </c>
      <c r="D33" s="341">
        <f>'保険証発行状況'!Q33</f>
        <v>249</v>
      </c>
      <c r="E33" s="541" t="s">
        <v>47</v>
      </c>
      <c r="F33" s="542">
        <v>0</v>
      </c>
      <c r="G33" s="543">
        <v>0</v>
      </c>
      <c r="H33" s="543">
        <v>0</v>
      </c>
      <c r="I33" s="543">
        <v>0</v>
      </c>
      <c r="J33" s="543">
        <v>0</v>
      </c>
      <c r="K33" s="543">
        <v>0</v>
      </c>
      <c r="L33" s="543">
        <v>0</v>
      </c>
      <c r="M33" s="543">
        <v>0</v>
      </c>
      <c r="N33" s="544">
        <f t="shared" si="0"/>
        <v>0</v>
      </c>
      <c r="O33" s="545">
        <f t="shared" si="2"/>
        <v>0</v>
      </c>
      <c r="P33" s="546">
        <v>0</v>
      </c>
      <c r="Q33" s="547">
        <v>0</v>
      </c>
      <c r="R33" s="548">
        <v>0</v>
      </c>
      <c r="S33" s="363"/>
    </row>
    <row r="34" spans="2:19" s="1" customFormat="1" ht="16.5" customHeight="1">
      <c r="B34" s="366">
        <v>29</v>
      </c>
      <c r="C34" s="477" t="s">
        <v>228</v>
      </c>
      <c r="D34" s="28">
        <f>'保険証発行状況'!Q34</f>
        <v>26</v>
      </c>
      <c r="E34" s="502"/>
      <c r="F34" s="202">
        <v>0</v>
      </c>
      <c r="G34" s="201">
        <v>0</v>
      </c>
      <c r="H34" s="201">
        <v>0</v>
      </c>
      <c r="I34" s="201">
        <v>0</v>
      </c>
      <c r="J34" s="201">
        <v>0</v>
      </c>
      <c r="K34" s="201">
        <v>0</v>
      </c>
      <c r="L34" s="201">
        <v>0</v>
      </c>
      <c r="M34" s="201">
        <v>0</v>
      </c>
      <c r="N34" s="203">
        <f t="shared" si="0"/>
        <v>0</v>
      </c>
      <c r="O34" s="204"/>
      <c r="P34" s="205">
        <v>0</v>
      </c>
      <c r="Q34" s="212">
        <v>0</v>
      </c>
      <c r="R34" s="216">
        <v>0</v>
      </c>
      <c r="S34" s="32"/>
    </row>
    <row r="35" spans="2:19" s="1" customFormat="1" ht="16.5" customHeight="1">
      <c r="B35" s="366">
        <v>30</v>
      </c>
      <c r="C35" s="477" t="s">
        <v>257</v>
      </c>
      <c r="D35" s="28">
        <f>'保険証発行状況'!Q35</f>
        <v>2864</v>
      </c>
      <c r="E35" s="531" t="s">
        <v>152</v>
      </c>
      <c r="F35" s="202">
        <v>15</v>
      </c>
      <c r="G35" s="201">
        <v>38</v>
      </c>
      <c r="H35" s="201">
        <v>30</v>
      </c>
      <c r="I35" s="201">
        <v>2</v>
      </c>
      <c r="J35" s="202">
        <v>0</v>
      </c>
      <c r="K35" s="202">
        <v>0</v>
      </c>
      <c r="L35" s="202">
        <v>0</v>
      </c>
      <c r="M35" s="202">
        <v>0</v>
      </c>
      <c r="N35" s="203">
        <f t="shared" si="0"/>
        <v>85</v>
      </c>
      <c r="O35" s="204">
        <f t="shared" si="2"/>
        <v>0.02967877094972067</v>
      </c>
      <c r="P35" s="205">
        <v>48</v>
      </c>
      <c r="Q35" s="212">
        <v>6356394</v>
      </c>
      <c r="R35" s="216">
        <f t="shared" si="1"/>
        <v>132424.875</v>
      </c>
      <c r="S35" s="32"/>
    </row>
    <row r="36" spans="2:19" s="1" customFormat="1" ht="16.5" customHeight="1">
      <c r="B36" s="366">
        <v>31</v>
      </c>
      <c r="C36" s="477" t="s">
        <v>223</v>
      </c>
      <c r="D36" s="28">
        <f>'保険証発行状況'!Q36</f>
        <v>0</v>
      </c>
      <c r="E36" s="502"/>
      <c r="F36" s="202"/>
      <c r="G36" s="201"/>
      <c r="H36" s="201"/>
      <c r="I36" s="201"/>
      <c r="J36" s="202"/>
      <c r="K36" s="201"/>
      <c r="L36" s="201"/>
      <c r="M36" s="201"/>
      <c r="N36" s="203"/>
      <c r="O36" s="204" t="e">
        <f t="shared" si="2"/>
        <v>#DIV/0!</v>
      </c>
      <c r="P36" s="205"/>
      <c r="Q36" s="212"/>
      <c r="R36" s="216" t="e">
        <f t="shared" si="1"/>
        <v>#DIV/0!</v>
      </c>
      <c r="S36" s="32" t="s">
        <v>120</v>
      </c>
    </row>
    <row r="37" spans="2:19" s="1" customFormat="1" ht="16.5" customHeight="1">
      <c r="B37" s="366">
        <v>32</v>
      </c>
      <c r="C37" s="477" t="s">
        <v>258</v>
      </c>
      <c r="D37" s="28">
        <f>'保険証発行状況'!Q37</f>
        <v>3562</v>
      </c>
      <c r="E37" s="502" t="s">
        <v>140</v>
      </c>
      <c r="F37" s="202">
        <v>85</v>
      </c>
      <c r="G37" s="201">
        <v>4</v>
      </c>
      <c r="H37" s="201">
        <v>77</v>
      </c>
      <c r="I37" s="201">
        <v>5</v>
      </c>
      <c r="J37" s="202">
        <v>0</v>
      </c>
      <c r="K37" s="201">
        <v>0</v>
      </c>
      <c r="L37" s="201">
        <v>2</v>
      </c>
      <c r="M37" s="201">
        <v>21</v>
      </c>
      <c r="N37" s="203">
        <f t="shared" si="0"/>
        <v>194</v>
      </c>
      <c r="O37" s="204">
        <f>N37/D37</f>
        <v>0.05446378439079169</v>
      </c>
      <c r="P37" s="205">
        <v>52</v>
      </c>
      <c r="Q37" s="212">
        <v>9361695</v>
      </c>
      <c r="R37" s="216">
        <f t="shared" si="1"/>
        <v>180032.59615384616</v>
      </c>
      <c r="S37" s="32"/>
    </row>
    <row r="38" spans="2:19" s="1" customFormat="1" ht="16.5" customHeight="1">
      <c r="B38" s="366">
        <v>33</v>
      </c>
      <c r="C38" s="477" t="s">
        <v>229</v>
      </c>
      <c r="D38" s="28">
        <f>'保険証発行状況'!Q38</f>
        <v>0</v>
      </c>
      <c r="E38" s="502" t="s">
        <v>36</v>
      </c>
      <c r="F38" s="202"/>
      <c r="G38" s="201"/>
      <c r="H38" s="201"/>
      <c r="I38" s="201"/>
      <c r="J38" s="201"/>
      <c r="K38" s="201"/>
      <c r="L38" s="201"/>
      <c r="M38" s="201"/>
      <c r="N38" s="203">
        <f t="shared" si="0"/>
        <v>0</v>
      </c>
      <c r="O38" s="204" t="e">
        <f t="shared" si="2"/>
        <v>#DIV/0!</v>
      </c>
      <c r="P38" s="205"/>
      <c r="Q38" s="212"/>
      <c r="R38" s="216" t="e">
        <f t="shared" si="1"/>
        <v>#DIV/0!</v>
      </c>
      <c r="S38" s="32"/>
    </row>
    <row r="39" spans="2:19" s="1" customFormat="1" ht="16.5" customHeight="1">
      <c r="B39" s="366">
        <v>34</v>
      </c>
      <c r="C39" s="477" t="s">
        <v>259</v>
      </c>
      <c r="D39" s="28">
        <f>'保険証発行状況'!Q39</f>
        <v>1908</v>
      </c>
      <c r="E39" s="502" t="s">
        <v>49</v>
      </c>
      <c r="F39" s="202">
        <v>3</v>
      </c>
      <c r="G39" s="201">
        <v>35</v>
      </c>
      <c r="H39" s="201">
        <v>18</v>
      </c>
      <c r="I39" s="201">
        <v>0</v>
      </c>
      <c r="J39" s="202">
        <v>0</v>
      </c>
      <c r="K39" s="201">
        <v>1</v>
      </c>
      <c r="L39" s="201">
        <v>0</v>
      </c>
      <c r="M39" s="201">
        <v>0</v>
      </c>
      <c r="N39" s="203">
        <f t="shared" si="0"/>
        <v>57</v>
      </c>
      <c r="O39" s="204">
        <f t="shared" si="2"/>
        <v>0.029874213836477988</v>
      </c>
      <c r="P39" s="205">
        <v>43</v>
      </c>
      <c r="Q39" s="212">
        <v>6909320</v>
      </c>
      <c r="R39" s="216">
        <f t="shared" si="1"/>
        <v>160681.86046511628</v>
      </c>
      <c r="S39" s="32"/>
    </row>
    <row r="40" spans="2:19" s="1" customFormat="1" ht="16.5" customHeight="1">
      <c r="B40" s="366">
        <v>35</v>
      </c>
      <c r="C40" s="477" t="s">
        <v>260</v>
      </c>
      <c r="D40" s="28">
        <f>'保険証発行状況'!Q40</f>
        <v>449</v>
      </c>
      <c r="E40" s="502" t="s">
        <v>58</v>
      </c>
      <c r="F40" s="202">
        <v>4</v>
      </c>
      <c r="G40" s="201">
        <v>33</v>
      </c>
      <c r="H40" s="201">
        <v>6</v>
      </c>
      <c r="I40" s="201">
        <v>0</v>
      </c>
      <c r="J40" s="201">
        <v>0</v>
      </c>
      <c r="K40" s="201">
        <v>2</v>
      </c>
      <c r="L40" s="201">
        <v>0</v>
      </c>
      <c r="M40" s="201">
        <v>0</v>
      </c>
      <c r="N40" s="203">
        <f t="shared" si="0"/>
        <v>45</v>
      </c>
      <c r="O40" s="204">
        <f t="shared" si="2"/>
        <v>0.10022271714922049</v>
      </c>
      <c r="P40" s="205">
        <v>40</v>
      </c>
      <c r="Q40" s="212">
        <v>1883819</v>
      </c>
      <c r="R40" s="216">
        <f t="shared" si="1"/>
        <v>47095.475</v>
      </c>
      <c r="S40" s="32"/>
    </row>
    <row r="41" spans="2:19" s="1" customFormat="1" ht="16.5" customHeight="1">
      <c r="B41" s="366">
        <v>36</v>
      </c>
      <c r="C41" s="477" t="s">
        <v>261</v>
      </c>
      <c r="D41" s="28">
        <f>'保険証発行状況'!Q41</f>
        <v>4752</v>
      </c>
      <c r="E41" s="502" t="s">
        <v>36</v>
      </c>
      <c r="F41" s="202">
        <v>1</v>
      </c>
      <c r="G41" s="201">
        <v>45</v>
      </c>
      <c r="H41" s="201">
        <v>77</v>
      </c>
      <c r="I41" s="201">
        <v>0</v>
      </c>
      <c r="J41" s="202">
        <v>0</v>
      </c>
      <c r="K41" s="201">
        <v>0</v>
      </c>
      <c r="L41" s="201">
        <v>0</v>
      </c>
      <c r="M41" s="201">
        <v>0</v>
      </c>
      <c r="N41" s="203">
        <f t="shared" si="0"/>
        <v>123</v>
      </c>
      <c r="O41" s="204">
        <f t="shared" si="2"/>
        <v>0.025883838383838384</v>
      </c>
      <c r="P41" s="205">
        <v>34</v>
      </c>
      <c r="Q41" s="212">
        <v>6634138</v>
      </c>
      <c r="R41" s="216">
        <f t="shared" si="1"/>
        <v>195121.70588235295</v>
      </c>
      <c r="S41" s="32"/>
    </row>
    <row r="42" spans="2:19" s="338" customFormat="1" ht="16.5" customHeight="1">
      <c r="B42" s="428">
        <v>37</v>
      </c>
      <c r="C42" s="540" t="s">
        <v>262</v>
      </c>
      <c r="D42" s="341">
        <f>'保険証発行状況'!Q42</f>
        <v>2322</v>
      </c>
      <c r="E42" s="541" t="s">
        <v>483</v>
      </c>
      <c r="F42" s="542">
        <v>12</v>
      </c>
      <c r="G42" s="543">
        <v>10</v>
      </c>
      <c r="H42" s="543">
        <v>2</v>
      </c>
      <c r="I42" s="543">
        <v>0</v>
      </c>
      <c r="J42" s="542">
        <v>0</v>
      </c>
      <c r="K42" s="543">
        <v>1</v>
      </c>
      <c r="L42" s="543">
        <v>3</v>
      </c>
      <c r="M42" s="543">
        <v>0</v>
      </c>
      <c r="N42" s="544">
        <f t="shared" si="0"/>
        <v>28</v>
      </c>
      <c r="O42" s="545">
        <f t="shared" si="2"/>
        <v>0.012058570198105082</v>
      </c>
      <c r="P42" s="546">
        <v>21</v>
      </c>
      <c r="Q42" s="547">
        <v>2027704</v>
      </c>
      <c r="R42" s="548">
        <f t="shared" si="1"/>
        <v>96557.33333333333</v>
      </c>
      <c r="S42" s="363"/>
    </row>
    <row r="43" spans="2:19" s="1" customFormat="1" ht="16.5" customHeight="1">
      <c r="B43" s="366">
        <v>38</v>
      </c>
      <c r="C43" s="477" t="s">
        <v>263</v>
      </c>
      <c r="D43" s="28">
        <f>'保険証発行状況'!Q43</f>
        <v>2658</v>
      </c>
      <c r="E43" s="502" t="s">
        <v>36</v>
      </c>
      <c r="F43" s="202">
        <v>12</v>
      </c>
      <c r="G43" s="201">
        <v>93</v>
      </c>
      <c r="H43" s="201">
        <v>13</v>
      </c>
      <c r="I43" s="201">
        <v>1</v>
      </c>
      <c r="J43" s="202">
        <v>0</v>
      </c>
      <c r="K43" s="201">
        <v>2</v>
      </c>
      <c r="L43" s="201">
        <v>24</v>
      </c>
      <c r="M43" s="201">
        <v>13</v>
      </c>
      <c r="N43" s="203">
        <f t="shared" si="0"/>
        <v>158</v>
      </c>
      <c r="O43" s="204">
        <f t="shared" si="2"/>
        <v>0.059443190368698266</v>
      </c>
      <c r="P43" s="205">
        <v>229</v>
      </c>
      <c r="Q43" s="212">
        <v>16215636</v>
      </c>
      <c r="R43" s="216">
        <f t="shared" si="1"/>
        <v>70810.63755458515</v>
      </c>
      <c r="S43" s="32"/>
    </row>
    <row r="44" spans="2:19" s="1" customFormat="1" ht="16.5" customHeight="1">
      <c r="B44" s="366">
        <v>39</v>
      </c>
      <c r="C44" s="477" t="s">
        <v>230</v>
      </c>
      <c r="D44" s="28">
        <f>'保険証発行状況'!Q44</f>
        <v>0</v>
      </c>
      <c r="E44" s="502" t="s">
        <v>38</v>
      </c>
      <c r="F44" s="202">
        <v>0</v>
      </c>
      <c r="G44" s="201">
        <v>1</v>
      </c>
      <c r="H44" s="201">
        <v>0</v>
      </c>
      <c r="I44" s="201">
        <v>0</v>
      </c>
      <c r="J44" s="201">
        <v>0</v>
      </c>
      <c r="K44" s="201">
        <v>0</v>
      </c>
      <c r="L44" s="201">
        <v>0</v>
      </c>
      <c r="M44" s="201">
        <v>0</v>
      </c>
      <c r="N44" s="203">
        <f t="shared" si="0"/>
        <v>1</v>
      </c>
      <c r="O44" s="204">
        <v>0</v>
      </c>
      <c r="P44" s="205">
        <v>1</v>
      </c>
      <c r="Q44" s="212">
        <v>100000</v>
      </c>
      <c r="R44" s="216">
        <f t="shared" si="1"/>
        <v>100000</v>
      </c>
      <c r="S44" s="32"/>
    </row>
    <row r="45" spans="2:19" s="1" customFormat="1" ht="16.5" customHeight="1">
      <c r="B45" s="366">
        <v>40</v>
      </c>
      <c r="C45" s="477" t="s">
        <v>231</v>
      </c>
      <c r="D45" s="28">
        <f>'保険証発行状況'!Q45</f>
        <v>683</v>
      </c>
      <c r="E45" s="502" t="s">
        <v>17</v>
      </c>
      <c r="F45" s="202">
        <v>0</v>
      </c>
      <c r="G45" s="201">
        <v>26</v>
      </c>
      <c r="H45" s="201">
        <v>0</v>
      </c>
      <c r="I45" s="201">
        <v>0</v>
      </c>
      <c r="J45" s="201">
        <v>0</v>
      </c>
      <c r="K45" s="201">
        <v>0</v>
      </c>
      <c r="L45" s="201">
        <v>0</v>
      </c>
      <c r="M45" s="201">
        <v>0</v>
      </c>
      <c r="N45" s="203">
        <f t="shared" si="0"/>
        <v>26</v>
      </c>
      <c r="O45" s="204">
        <f t="shared" si="2"/>
        <v>0.03806734992679356</v>
      </c>
      <c r="P45" s="205">
        <v>17</v>
      </c>
      <c r="Q45" s="212">
        <v>1331354</v>
      </c>
      <c r="R45" s="216">
        <f t="shared" si="1"/>
        <v>78314.94117647059</v>
      </c>
      <c r="S45" s="32"/>
    </row>
    <row r="46" spans="2:19" s="1" customFormat="1" ht="16.5" customHeight="1">
      <c r="B46" s="366">
        <v>41</v>
      </c>
      <c r="C46" s="477" t="s">
        <v>264</v>
      </c>
      <c r="D46" s="28">
        <f>'保険証発行状況'!Q46</f>
        <v>1144</v>
      </c>
      <c r="E46" s="502" t="s">
        <v>490</v>
      </c>
      <c r="F46" s="202">
        <v>1</v>
      </c>
      <c r="G46" s="201">
        <v>85</v>
      </c>
      <c r="H46" s="201">
        <v>49</v>
      </c>
      <c r="I46" s="201">
        <v>0</v>
      </c>
      <c r="J46" s="202">
        <v>0</v>
      </c>
      <c r="K46" s="201">
        <v>1</v>
      </c>
      <c r="L46" s="201">
        <v>0</v>
      </c>
      <c r="M46" s="201">
        <v>1</v>
      </c>
      <c r="N46" s="203">
        <f t="shared" si="0"/>
        <v>137</v>
      </c>
      <c r="O46" s="204">
        <f t="shared" si="2"/>
        <v>0.11975524475524475</v>
      </c>
      <c r="P46" s="205">
        <v>88</v>
      </c>
      <c r="Q46" s="212">
        <v>9911357</v>
      </c>
      <c r="R46" s="216">
        <f t="shared" si="1"/>
        <v>112629.05681818182</v>
      </c>
      <c r="S46" s="32"/>
    </row>
    <row r="47" spans="2:19" s="1" customFormat="1" ht="16.5" customHeight="1">
      <c r="B47" s="366">
        <v>42</v>
      </c>
      <c r="C47" s="477" t="s">
        <v>265</v>
      </c>
      <c r="D47" s="28">
        <f>'保険証発行状況'!Q47</f>
        <v>1028</v>
      </c>
      <c r="E47" s="502" t="s">
        <v>146</v>
      </c>
      <c r="F47" s="202">
        <v>1</v>
      </c>
      <c r="G47" s="201">
        <v>5</v>
      </c>
      <c r="H47" s="201">
        <v>1</v>
      </c>
      <c r="I47" s="201">
        <v>0</v>
      </c>
      <c r="J47" s="201">
        <v>0</v>
      </c>
      <c r="K47" s="201">
        <v>0</v>
      </c>
      <c r="L47" s="201">
        <v>0</v>
      </c>
      <c r="M47" s="201">
        <v>0</v>
      </c>
      <c r="N47" s="203">
        <f t="shared" si="0"/>
        <v>7</v>
      </c>
      <c r="O47" s="204">
        <f t="shared" si="2"/>
        <v>0.006809338521400778</v>
      </c>
      <c r="P47" s="205">
        <v>5</v>
      </c>
      <c r="Q47" s="212">
        <v>1094950</v>
      </c>
      <c r="R47" s="216">
        <f t="shared" si="1"/>
        <v>218990</v>
      </c>
      <c r="S47" s="32"/>
    </row>
    <row r="48" spans="2:19" s="161" customFormat="1" ht="16.5" customHeight="1" thickBot="1">
      <c r="B48" s="454">
        <v>43</v>
      </c>
      <c r="C48" s="455" t="s">
        <v>232</v>
      </c>
      <c r="D48" s="28">
        <f>'保険証発行状況'!Q48</f>
        <v>0</v>
      </c>
      <c r="E48" s="302" t="s">
        <v>122</v>
      </c>
      <c r="F48" s="303">
        <v>0</v>
      </c>
      <c r="G48" s="304">
        <v>1</v>
      </c>
      <c r="H48" s="304">
        <v>0</v>
      </c>
      <c r="I48" s="304">
        <v>0</v>
      </c>
      <c r="J48" s="304">
        <v>0</v>
      </c>
      <c r="K48" s="305">
        <v>0</v>
      </c>
      <c r="L48" s="305">
        <v>0</v>
      </c>
      <c r="M48" s="305">
        <v>0</v>
      </c>
      <c r="N48" s="306">
        <v>13</v>
      </c>
      <c r="O48" s="165" t="e">
        <f t="shared" si="2"/>
        <v>#DIV/0!</v>
      </c>
      <c r="P48" s="307">
        <v>1</v>
      </c>
      <c r="Q48" s="308">
        <v>10000</v>
      </c>
      <c r="R48" s="215">
        <f t="shared" si="1"/>
        <v>10000</v>
      </c>
      <c r="S48" s="163"/>
    </row>
    <row r="49" spans="2:19" s="1" customFormat="1" ht="16.5" customHeight="1" thickBot="1">
      <c r="B49" s="456">
        <v>44</v>
      </c>
      <c r="C49" s="453" t="s">
        <v>215</v>
      </c>
      <c r="D49" s="166">
        <f>SUM(D6:D48)</f>
        <v>140201</v>
      </c>
      <c r="E49" s="210"/>
      <c r="F49" s="152">
        <f aca="true" t="shared" si="3" ref="F49:Q49">SUM(F6:F48)</f>
        <v>475</v>
      </c>
      <c r="G49" s="153">
        <f t="shared" si="3"/>
        <v>2864</v>
      </c>
      <c r="H49" s="153">
        <f t="shared" si="3"/>
        <v>1152</v>
      </c>
      <c r="I49" s="153">
        <f t="shared" si="3"/>
        <v>59</v>
      </c>
      <c r="J49" s="154">
        <f>SUM(J6:J48)</f>
        <v>23</v>
      </c>
      <c r="K49" s="153">
        <f>SUM(K6:K48)</f>
        <v>63</v>
      </c>
      <c r="L49" s="153">
        <f>SUM(L6:L48)</f>
        <v>124</v>
      </c>
      <c r="M49" s="153">
        <f>SUM(M6:M48)</f>
        <v>52</v>
      </c>
      <c r="N49" s="155">
        <f t="shared" si="0"/>
        <v>4812</v>
      </c>
      <c r="O49" s="156">
        <f t="shared" si="2"/>
        <v>0.03432215176781906</v>
      </c>
      <c r="P49" s="157">
        <f t="shared" si="3"/>
        <v>3064</v>
      </c>
      <c r="Q49" s="213">
        <f t="shared" si="3"/>
        <v>370086984</v>
      </c>
      <c r="R49" s="217">
        <f>Q49/P49</f>
        <v>120785.56919060052</v>
      </c>
      <c r="S49" s="32"/>
    </row>
    <row r="50" spans="3:19" s="1" customFormat="1" ht="16.5" customHeight="1">
      <c r="C50" s="42"/>
      <c r="D50" s="42"/>
      <c r="E50" s="42"/>
      <c r="F50" s="42"/>
      <c r="G50" s="42"/>
      <c r="H50" s="42"/>
      <c r="I50" s="42"/>
      <c r="J50" s="42"/>
      <c r="K50" s="45"/>
      <c r="L50" s="45"/>
      <c r="M50" s="45"/>
      <c r="N50" s="34"/>
      <c r="O50" s="34"/>
      <c r="P50" s="34"/>
      <c r="Q50" s="34"/>
      <c r="S50" s="32"/>
    </row>
    <row r="51" spans="3:19" s="1" customFormat="1" ht="16.5" customHeight="1">
      <c r="C51" s="852"/>
      <c r="D51" s="852"/>
      <c r="E51" s="852"/>
      <c r="F51" s="852"/>
      <c r="G51" s="852"/>
      <c r="H51" s="852"/>
      <c r="I51" s="852"/>
      <c r="J51" s="852"/>
      <c r="K51" s="852"/>
      <c r="L51" s="852"/>
      <c r="M51" s="852"/>
      <c r="N51" s="852"/>
      <c r="O51" s="852"/>
      <c r="P51" s="852"/>
      <c r="Q51" s="852"/>
      <c r="R51" s="852"/>
      <c r="S51" s="32"/>
    </row>
    <row r="52" spans="5:19" s="1" customFormat="1" ht="16.5" customHeight="1">
      <c r="E52" s="158"/>
      <c r="S52" s="32"/>
    </row>
    <row r="53" spans="5:19" s="1" customFormat="1" ht="16.5" customHeight="1">
      <c r="E53" s="158"/>
      <c r="S53" s="32"/>
    </row>
    <row r="54" spans="5:19" s="1" customFormat="1" ht="16.5" customHeight="1">
      <c r="E54" s="158"/>
      <c r="S54" s="32"/>
    </row>
    <row r="55" spans="5:19" s="1" customFormat="1" ht="16.5" customHeight="1">
      <c r="E55" s="158"/>
      <c r="S55" s="32"/>
    </row>
    <row r="56" spans="5:19" s="1" customFormat="1" ht="16.5" customHeight="1">
      <c r="E56" s="158"/>
      <c r="S56" s="32"/>
    </row>
    <row r="57" spans="5:19" s="1" customFormat="1" ht="16.5" customHeight="1">
      <c r="E57" s="158"/>
      <c r="S57" s="32"/>
    </row>
    <row r="58" spans="5:19" s="1" customFormat="1" ht="16.5" customHeight="1">
      <c r="E58" s="158"/>
      <c r="S58" s="32"/>
    </row>
    <row r="59" spans="5:19" s="1" customFormat="1" ht="16.5" customHeight="1">
      <c r="E59" s="158"/>
      <c r="S59" s="32"/>
    </row>
    <row r="60" spans="5:19" s="1" customFormat="1" ht="16.5" customHeight="1">
      <c r="E60" s="158"/>
      <c r="S60" s="32"/>
    </row>
    <row r="61" spans="5:19" s="1" customFormat="1" ht="16.5" customHeight="1">
      <c r="E61" s="158"/>
      <c r="S61" s="32"/>
    </row>
    <row r="62" spans="5:19" s="1" customFormat="1" ht="16.5" customHeight="1">
      <c r="E62" s="158"/>
      <c r="S62" s="32"/>
    </row>
    <row r="63" spans="5:19" s="1" customFormat="1" ht="16.5" customHeight="1">
      <c r="E63" s="158"/>
      <c r="S63" s="32"/>
    </row>
    <row r="64" spans="5:19" s="1" customFormat="1" ht="16.5" customHeight="1">
      <c r="E64" s="158"/>
      <c r="S64" s="32"/>
    </row>
    <row r="65" spans="5:19" s="1" customFormat="1" ht="16.5" customHeight="1">
      <c r="E65" s="158"/>
      <c r="S65" s="32"/>
    </row>
    <row r="66" spans="5:19" s="1" customFormat="1" ht="16.5" customHeight="1">
      <c r="E66" s="158"/>
      <c r="S66" s="32"/>
    </row>
    <row r="67" spans="5:19" s="1" customFormat="1" ht="16.5" customHeight="1">
      <c r="E67" s="158"/>
      <c r="S67" s="32"/>
    </row>
    <row r="68" spans="5:19" s="1" customFormat="1" ht="16.5" customHeight="1">
      <c r="E68" s="158"/>
      <c r="S68" s="32"/>
    </row>
    <row r="69" spans="5:19" s="1" customFormat="1" ht="16.5" customHeight="1">
      <c r="E69" s="158"/>
      <c r="S69" s="32"/>
    </row>
    <row r="70" spans="5:19" s="1" customFormat="1" ht="16.5" customHeight="1">
      <c r="E70" s="158"/>
      <c r="S70" s="32"/>
    </row>
    <row r="71" spans="5:19" s="1" customFormat="1" ht="16.5" customHeight="1">
      <c r="E71" s="158"/>
      <c r="S71" s="32"/>
    </row>
    <row r="72" spans="5:19" s="1" customFormat="1" ht="16.5" customHeight="1">
      <c r="E72" s="158"/>
      <c r="S72" s="32"/>
    </row>
    <row r="73" spans="5:19" s="1" customFormat="1" ht="16.5" customHeight="1">
      <c r="E73" s="158"/>
      <c r="S73" s="32"/>
    </row>
    <row r="74" spans="5:19" s="1" customFormat="1" ht="16.5" customHeight="1">
      <c r="E74" s="158"/>
      <c r="S74" s="32"/>
    </row>
    <row r="75" spans="5:19" s="1" customFormat="1" ht="16.5" customHeight="1">
      <c r="E75" s="158"/>
      <c r="S75" s="32"/>
    </row>
    <row r="76" spans="5:19" s="1" customFormat="1" ht="16.5" customHeight="1">
      <c r="E76" s="158"/>
      <c r="S76" s="32"/>
    </row>
    <row r="77" spans="5:19" s="1" customFormat="1" ht="16.5" customHeight="1">
      <c r="E77" s="158"/>
      <c r="S77" s="32"/>
    </row>
    <row r="78" spans="5:19" s="1" customFormat="1" ht="16.5" customHeight="1">
      <c r="E78" s="158"/>
      <c r="S78" s="32"/>
    </row>
    <row r="79" spans="5:19" s="1" customFormat="1" ht="16.5" customHeight="1">
      <c r="E79" s="158"/>
      <c r="S79" s="32"/>
    </row>
    <row r="80" spans="5:19" s="1" customFormat="1" ht="16.5" customHeight="1">
      <c r="E80" s="158"/>
      <c r="S80" s="32"/>
    </row>
    <row r="81" spans="5:19" s="1" customFormat="1" ht="16.5" customHeight="1">
      <c r="E81" s="158"/>
      <c r="S81" s="32"/>
    </row>
    <row r="82" spans="5:19" s="1" customFormat="1" ht="16.5" customHeight="1">
      <c r="E82" s="158"/>
      <c r="S82" s="32"/>
    </row>
    <row r="83" spans="5:19" s="1" customFormat="1" ht="16.5" customHeight="1">
      <c r="E83" s="158"/>
      <c r="S83" s="32"/>
    </row>
    <row r="84" spans="5:19" s="1" customFormat="1" ht="16.5" customHeight="1">
      <c r="E84" s="158"/>
      <c r="S84" s="32"/>
    </row>
    <row r="85" spans="5:19" s="1" customFormat="1" ht="16.5" customHeight="1">
      <c r="E85" s="158"/>
      <c r="S85" s="32"/>
    </row>
    <row r="86" spans="5:19" s="1" customFormat="1" ht="16.5" customHeight="1">
      <c r="E86" s="158"/>
      <c r="S86" s="32"/>
    </row>
    <row r="87" spans="5:19" s="1" customFormat="1" ht="16.5" customHeight="1">
      <c r="E87" s="158"/>
      <c r="S87" s="32"/>
    </row>
    <row r="88" spans="5:19" s="1" customFormat="1" ht="16.5" customHeight="1">
      <c r="E88" s="158"/>
      <c r="S88" s="32"/>
    </row>
    <row r="89" spans="5:19" s="1" customFormat="1" ht="16.5" customHeight="1">
      <c r="E89" s="158"/>
      <c r="S89" s="32"/>
    </row>
    <row r="90" spans="5:19" s="1" customFormat="1" ht="16.5" customHeight="1">
      <c r="E90" s="158"/>
      <c r="S90" s="32"/>
    </row>
    <row r="91" spans="5:19" s="1" customFormat="1" ht="16.5" customHeight="1">
      <c r="E91" s="158"/>
      <c r="S91" s="32"/>
    </row>
    <row r="92" spans="5:19" s="1" customFormat="1" ht="16.5" customHeight="1">
      <c r="E92" s="158"/>
      <c r="S92" s="32"/>
    </row>
    <row r="93" spans="5:19" s="1" customFormat="1" ht="16.5" customHeight="1">
      <c r="E93" s="158"/>
      <c r="S93" s="32"/>
    </row>
    <row r="94" spans="5:19" s="1" customFormat="1" ht="16.5" customHeight="1">
      <c r="E94" s="158"/>
      <c r="S94" s="32"/>
    </row>
    <row r="95" spans="5:19" s="1" customFormat="1" ht="16.5" customHeight="1">
      <c r="E95" s="158"/>
      <c r="S95" s="32"/>
    </row>
    <row r="96" spans="5:19" s="1" customFormat="1" ht="16.5" customHeight="1">
      <c r="E96" s="158"/>
      <c r="S96" s="32"/>
    </row>
    <row r="97" spans="5:19" s="1" customFormat="1" ht="16.5" customHeight="1">
      <c r="E97" s="158"/>
      <c r="S97" s="32"/>
    </row>
    <row r="98" spans="5:19" s="1" customFormat="1" ht="16.5" customHeight="1">
      <c r="E98" s="158"/>
      <c r="S98" s="32"/>
    </row>
    <row r="99" spans="5:19" s="1" customFormat="1" ht="16.5" customHeight="1">
      <c r="E99" s="158"/>
      <c r="S99" s="32"/>
    </row>
    <row r="100" spans="5:19" s="1" customFormat="1" ht="16.5" customHeight="1">
      <c r="E100" s="158"/>
      <c r="S100" s="32"/>
    </row>
    <row r="101" spans="5:19" s="1" customFormat="1" ht="16.5" customHeight="1">
      <c r="E101" s="158"/>
      <c r="S101" s="32"/>
    </row>
    <row r="102" spans="5:19" s="1" customFormat="1" ht="16.5" customHeight="1">
      <c r="E102" s="158"/>
      <c r="S102" s="32"/>
    </row>
    <row r="103" spans="5:19" s="1" customFormat="1" ht="16.5" customHeight="1">
      <c r="E103" s="158"/>
      <c r="S103" s="32"/>
    </row>
    <row r="104" spans="5:19" s="1" customFormat="1" ht="16.5" customHeight="1">
      <c r="E104" s="158"/>
      <c r="S104" s="32"/>
    </row>
    <row r="105" spans="5:19" s="1" customFormat="1" ht="16.5" customHeight="1">
      <c r="E105" s="158"/>
      <c r="S105" s="32"/>
    </row>
    <row r="106" spans="5:19" s="1" customFormat="1" ht="16.5" customHeight="1">
      <c r="E106" s="158"/>
      <c r="S106" s="32"/>
    </row>
    <row r="107" spans="5:19" s="1" customFormat="1" ht="16.5" customHeight="1">
      <c r="E107" s="158"/>
      <c r="S107" s="32"/>
    </row>
    <row r="108" spans="5:19" s="1" customFormat="1" ht="16.5" customHeight="1">
      <c r="E108" s="158"/>
      <c r="S108" s="32"/>
    </row>
    <row r="109" spans="5:19" s="1" customFormat="1" ht="16.5" customHeight="1">
      <c r="E109" s="158"/>
      <c r="S109" s="32"/>
    </row>
    <row r="110" spans="5:19" s="1" customFormat="1" ht="16.5" customHeight="1">
      <c r="E110" s="158"/>
      <c r="S110" s="32"/>
    </row>
    <row r="111" spans="5:19" s="1" customFormat="1" ht="16.5" customHeight="1">
      <c r="E111" s="158"/>
      <c r="S111" s="32"/>
    </row>
    <row r="112" spans="5:19" s="1" customFormat="1" ht="16.5" customHeight="1">
      <c r="E112" s="158"/>
      <c r="S112" s="32"/>
    </row>
    <row r="113" spans="5:19" s="1" customFormat="1" ht="16.5" customHeight="1">
      <c r="E113" s="158"/>
      <c r="S113" s="32"/>
    </row>
    <row r="114" spans="5:19" s="1" customFormat="1" ht="16.5" customHeight="1">
      <c r="E114" s="158"/>
      <c r="S114" s="32"/>
    </row>
    <row r="115" spans="5:19" s="1" customFormat="1" ht="16.5" customHeight="1">
      <c r="E115" s="158"/>
      <c r="S115" s="32"/>
    </row>
    <row r="116" spans="5:19" s="1" customFormat="1" ht="16.5" customHeight="1">
      <c r="E116" s="158"/>
      <c r="S116" s="32"/>
    </row>
    <row r="117" spans="5:19" s="1" customFormat="1" ht="16.5" customHeight="1">
      <c r="E117" s="158"/>
      <c r="S117" s="32"/>
    </row>
    <row r="118" spans="5:19" s="1" customFormat="1" ht="16.5" customHeight="1">
      <c r="E118" s="158"/>
      <c r="S118" s="32"/>
    </row>
    <row r="119" spans="5:19" s="1" customFormat="1" ht="16.5" customHeight="1">
      <c r="E119" s="158"/>
      <c r="S119" s="32"/>
    </row>
    <row r="120" spans="5:19" s="1" customFormat="1" ht="16.5" customHeight="1">
      <c r="E120" s="158"/>
      <c r="S120" s="32"/>
    </row>
    <row r="121" spans="5:19" s="1" customFormat="1" ht="16.5" customHeight="1">
      <c r="E121" s="158"/>
      <c r="S121" s="32"/>
    </row>
    <row r="122" spans="5:19" s="1" customFormat="1" ht="16.5" customHeight="1">
      <c r="E122" s="158"/>
      <c r="S122" s="32"/>
    </row>
    <row r="123" spans="5:19" s="1" customFormat="1" ht="16.5" customHeight="1">
      <c r="E123" s="158"/>
      <c r="S123" s="32"/>
    </row>
    <row r="124" spans="5:19" s="1" customFormat="1" ht="16.5" customHeight="1">
      <c r="E124" s="158"/>
      <c r="S124" s="32"/>
    </row>
    <row r="125" spans="5:19" s="1" customFormat="1" ht="16.5" customHeight="1">
      <c r="E125" s="158"/>
      <c r="S125" s="32"/>
    </row>
    <row r="126" spans="5:19" s="1" customFormat="1" ht="16.5" customHeight="1">
      <c r="E126" s="158"/>
      <c r="S126" s="32"/>
    </row>
    <row r="127" spans="5:19" s="1" customFormat="1" ht="16.5" customHeight="1">
      <c r="E127" s="158"/>
      <c r="S127" s="32"/>
    </row>
    <row r="128" spans="5:19" s="1" customFormat="1" ht="16.5" customHeight="1">
      <c r="E128" s="158"/>
      <c r="S128" s="32"/>
    </row>
    <row r="129" spans="5:19" s="1" customFormat="1" ht="16.5" customHeight="1">
      <c r="E129" s="158"/>
      <c r="S129" s="32"/>
    </row>
    <row r="130" spans="5:19" s="1" customFormat="1" ht="16.5" customHeight="1">
      <c r="E130" s="158"/>
      <c r="S130" s="32"/>
    </row>
    <row r="131" spans="5:19" s="1" customFormat="1" ht="16.5" customHeight="1">
      <c r="E131" s="158"/>
      <c r="S131" s="32"/>
    </row>
    <row r="132" spans="5:19" s="1" customFormat="1" ht="16.5" customHeight="1">
      <c r="E132" s="158"/>
      <c r="S132" s="32"/>
    </row>
    <row r="133" spans="5:19" s="1" customFormat="1" ht="16.5" customHeight="1">
      <c r="E133" s="158"/>
      <c r="S133" s="32"/>
    </row>
    <row r="134" spans="5:19" s="1" customFormat="1" ht="16.5" customHeight="1">
      <c r="E134" s="158"/>
      <c r="S134" s="32"/>
    </row>
    <row r="135" spans="5:19" s="1" customFormat="1" ht="16.5" customHeight="1">
      <c r="E135" s="158"/>
      <c r="S135" s="32"/>
    </row>
    <row r="136" spans="5:19" s="1" customFormat="1" ht="16.5" customHeight="1">
      <c r="E136" s="158"/>
      <c r="S136" s="32"/>
    </row>
    <row r="137" spans="5:19" s="1" customFormat="1" ht="16.5" customHeight="1">
      <c r="E137" s="158"/>
      <c r="S137" s="32"/>
    </row>
    <row r="138" spans="5:19" s="1" customFormat="1" ht="16.5" customHeight="1">
      <c r="E138" s="158"/>
      <c r="S138" s="32"/>
    </row>
    <row r="139" spans="5:19" s="1" customFormat="1" ht="16.5" customHeight="1">
      <c r="E139" s="158"/>
      <c r="S139" s="32"/>
    </row>
    <row r="140" spans="5:19" s="1" customFormat="1" ht="16.5" customHeight="1">
      <c r="E140" s="158"/>
      <c r="S140" s="32"/>
    </row>
    <row r="141" spans="5:19" s="1" customFormat="1" ht="16.5" customHeight="1">
      <c r="E141" s="158"/>
      <c r="S141" s="32"/>
    </row>
    <row r="142" spans="5:19" s="1" customFormat="1" ht="16.5" customHeight="1">
      <c r="E142" s="158"/>
      <c r="S142" s="32"/>
    </row>
    <row r="143" spans="5:19" s="1" customFormat="1" ht="16.5" customHeight="1">
      <c r="E143" s="158"/>
      <c r="S143" s="32"/>
    </row>
    <row r="144" spans="5:19" s="1" customFormat="1" ht="16.5" customHeight="1">
      <c r="E144" s="158"/>
      <c r="S144" s="32"/>
    </row>
    <row r="145" spans="5:19" s="1" customFormat="1" ht="16.5" customHeight="1">
      <c r="E145" s="158"/>
      <c r="S145" s="32"/>
    </row>
    <row r="146" spans="5:19" s="1" customFormat="1" ht="16.5" customHeight="1">
      <c r="E146" s="158"/>
      <c r="S146" s="32"/>
    </row>
    <row r="147" spans="5:19" s="1" customFormat="1" ht="16.5" customHeight="1">
      <c r="E147" s="158"/>
      <c r="S147" s="32"/>
    </row>
    <row r="148" spans="5:19" s="1" customFormat="1" ht="16.5" customHeight="1">
      <c r="E148" s="158"/>
      <c r="S148" s="32"/>
    </row>
    <row r="149" spans="5:19" s="1" customFormat="1" ht="16.5" customHeight="1">
      <c r="E149" s="158"/>
      <c r="S149" s="32"/>
    </row>
    <row r="150" spans="5:19" s="1" customFormat="1" ht="16.5" customHeight="1">
      <c r="E150" s="158"/>
      <c r="S150" s="32"/>
    </row>
    <row r="151" spans="5:19" s="1" customFormat="1" ht="16.5" customHeight="1">
      <c r="E151" s="158"/>
      <c r="S151" s="32"/>
    </row>
    <row r="152" spans="5:19" s="1" customFormat="1" ht="16.5" customHeight="1">
      <c r="E152" s="158"/>
      <c r="S152" s="32"/>
    </row>
    <row r="153" spans="5:19" s="1" customFormat="1" ht="16.5" customHeight="1">
      <c r="E153" s="158"/>
      <c r="S153" s="32"/>
    </row>
    <row r="154" spans="5:19" s="1" customFormat="1" ht="16.5" customHeight="1">
      <c r="E154" s="158"/>
      <c r="S154" s="32"/>
    </row>
    <row r="155" spans="5:19" s="1" customFormat="1" ht="16.5" customHeight="1">
      <c r="E155" s="158"/>
      <c r="S155" s="32"/>
    </row>
    <row r="156" spans="5:19" s="1" customFormat="1" ht="16.5" customHeight="1">
      <c r="E156" s="158"/>
      <c r="S156" s="32"/>
    </row>
    <row r="157" spans="5:19" s="1" customFormat="1" ht="16.5" customHeight="1">
      <c r="E157" s="158"/>
      <c r="S157" s="32"/>
    </row>
    <row r="158" spans="5:19" s="1" customFormat="1" ht="16.5" customHeight="1">
      <c r="E158" s="158"/>
      <c r="S158" s="32"/>
    </row>
    <row r="159" spans="5:19" s="1" customFormat="1" ht="16.5" customHeight="1">
      <c r="E159" s="158"/>
      <c r="S159" s="32"/>
    </row>
    <row r="160" spans="5:19" s="1" customFormat="1" ht="16.5" customHeight="1">
      <c r="E160" s="158"/>
      <c r="S160" s="32"/>
    </row>
    <row r="161" spans="5:19" s="1" customFormat="1" ht="16.5" customHeight="1">
      <c r="E161" s="158"/>
      <c r="S161" s="32"/>
    </row>
    <row r="162" spans="5:19" s="1" customFormat="1" ht="16.5" customHeight="1">
      <c r="E162" s="158"/>
      <c r="S162" s="32"/>
    </row>
    <row r="163" spans="5:19" s="1" customFormat="1" ht="16.5" customHeight="1">
      <c r="E163" s="158"/>
      <c r="S163" s="32"/>
    </row>
    <row r="164" spans="5:19" s="1" customFormat="1" ht="16.5" customHeight="1">
      <c r="E164" s="158"/>
      <c r="S164" s="32"/>
    </row>
    <row r="165" spans="5:19" s="1" customFormat="1" ht="16.5" customHeight="1">
      <c r="E165" s="158"/>
      <c r="S165" s="32"/>
    </row>
    <row r="166" spans="5:19" s="1" customFormat="1" ht="16.5" customHeight="1">
      <c r="E166" s="158"/>
      <c r="S166" s="32"/>
    </row>
    <row r="167" spans="5:19" s="1" customFormat="1" ht="16.5" customHeight="1">
      <c r="E167" s="158"/>
      <c r="S167" s="32"/>
    </row>
    <row r="168" spans="5:19" s="1" customFormat="1" ht="16.5" customHeight="1">
      <c r="E168" s="158"/>
      <c r="S168" s="32"/>
    </row>
    <row r="169" spans="5:19" s="1" customFormat="1" ht="16.5" customHeight="1">
      <c r="E169" s="158"/>
      <c r="S169" s="32"/>
    </row>
    <row r="170" spans="5:19" s="1" customFormat="1" ht="16.5" customHeight="1">
      <c r="E170" s="158"/>
      <c r="S170" s="32"/>
    </row>
    <row r="171" spans="5:19" s="1" customFormat="1" ht="16.5" customHeight="1">
      <c r="E171" s="158"/>
      <c r="S171" s="32"/>
    </row>
    <row r="172" spans="5:19" s="1" customFormat="1" ht="16.5" customHeight="1">
      <c r="E172" s="158"/>
      <c r="S172" s="32"/>
    </row>
    <row r="173" spans="5:19" s="1" customFormat="1" ht="16.5" customHeight="1">
      <c r="E173" s="158"/>
      <c r="S173" s="32"/>
    </row>
    <row r="174" spans="5:19" s="1" customFormat="1" ht="16.5" customHeight="1">
      <c r="E174" s="158"/>
      <c r="S174" s="32"/>
    </row>
    <row r="175" spans="5:19" s="1" customFormat="1" ht="16.5" customHeight="1">
      <c r="E175" s="158"/>
      <c r="S175" s="32"/>
    </row>
    <row r="176" spans="5:19" s="1" customFormat="1" ht="16.5" customHeight="1">
      <c r="E176" s="158"/>
      <c r="S176" s="32"/>
    </row>
    <row r="177" spans="5:19" s="1" customFormat="1" ht="16.5" customHeight="1">
      <c r="E177" s="158"/>
      <c r="S177" s="32"/>
    </row>
    <row r="178" spans="5:19" s="1" customFormat="1" ht="16.5" customHeight="1">
      <c r="E178" s="158"/>
      <c r="S178" s="32"/>
    </row>
    <row r="179" spans="5:19" s="1" customFormat="1" ht="16.5" customHeight="1">
      <c r="E179" s="158"/>
      <c r="S179" s="32"/>
    </row>
    <row r="180" spans="5:19" s="1" customFormat="1" ht="16.5" customHeight="1">
      <c r="E180" s="158"/>
      <c r="S180" s="32"/>
    </row>
    <row r="181" spans="5:19" s="1" customFormat="1" ht="16.5" customHeight="1">
      <c r="E181" s="158"/>
      <c r="S181" s="32"/>
    </row>
    <row r="182" spans="5:19" s="1" customFormat="1" ht="16.5" customHeight="1">
      <c r="E182" s="158"/>
      <c r="S182" s="32"/>
    </row>
    <row r="183" spans="5:19" s="1" customFormat="1" ht="16.5" customHeight="1">
      <c r="E183" s="158"/>
      <c r="S183" s="32"/>
    </row>
    <row r="184" spans="5:19" s="1" customFormat="1" ht="16.5" customHeight="1">
      <c r="E184" s="158"/>
      <c r="S184" s="32"/>
    </row>
    <row r="185" spans="5:19" s="1" customFormat="1" ht="16.5" customHeight="1">
      <c r="E185" s="158"/>
      <c r="S185" s="32"/>
    </row>
    <row r="186" spans="5:19" s="1" customFormat="1" ht="16.5" customHeight="1">
      <c r="E186" s="158"/>
      <c r="S186" s="32"/>
    </row>
    <row r="187" spans="5:19" s="1" customFormat="1" ht="16.5" customHeight="1">
      <c r="E187" s="158"/>
      <c r="S187" s="32"/>
    </row>
    <row r="188" spans="5:19" s="1" customFormat="1" ht="16.5" customHeight="1">
      <c r="E188" s="158"/>
      <c r="S188" s="32"/>
    </row>
    <row r="189" spans="5:19" s="1" customFormat="1" ht="16.5" customHeight="1">
      <c r="E189" s="158"/>
      <c r="S189" s="32"/>
    </row>
    <row r="190" spans="5:19" s="1" customFormat="1" ht="16.5" customHeight="1">
      <c r="E190" s="158"/>
      <c r="S190" s="32"/>
    </row>
    <row r="191" spans="5:19" s="1" customFormat="1" ht="16.5" customHeight="1">
      <c r="E191" s="158"/>
      <c r="S191" s="32"/>
    </row>
    <row r="192" spans="5:19" s="1" customFormat="1" ht="16.5" customHeight="1">
      <c r="E192" s="158"/>
      <c r="S192" s="32"/>
    </row>
    <row r="193" spans="5:19" s="1" customFormat="1" ht="16.5" customHeight="1">
      <c r="E193" s="158"/>
      <c r="S193" s="32"/>
    </row>
    <row r="194" spans="5:19" s="1" customFormat="1" ht="16.5" customHeight="1">
      <c r="E194" s="158"/>
      <c r="S194" s="32"/>
    </row>
    <row r="195" spans="5:19" s="1" customFormat="1" ht="16.5" customHeight="1">
      <c r="E195" s="158"/>
      <c r="S195" s="32"/>
    </row>
    <row r="196" spans="5:19" s="1" customFormat="1" ht="16.5" customHeight="1">
      <c r="E196" s="158"/>
      <c r="S196" s="32"/>
    </row>
    <row r="197" spans="5:19" s="1" customFormat="1" ht="16.5" customHeight="1">
      <c r="E197" s="158"/>
      <c r="S197" s="32"/>
    </row>
    <row r="198" spans="5:19" s="1" customFormat="1" ht="16.5" customHeight="1">
      <c r="E198" s="158"/>
      <c r="S198" s="32"/>
    </row>
    <row r="199" spans="5:19" s="1" customFormat="1" ht="16.5" customHeight="1">
      <c r="E199" s="158"/>
      <c r="S199" s="32"/>
    </row>
    <row r="200" spans="5:19" s="1" customFormat="1" ht="16.5" customHeight="1">
      <c r="E200" s="158"/>
      <c r="S200" s="32"/>
    </row>
    <row r="201" spans="5:19" s="1" customFormat="1" ht="16.5" customHeight="1">
      <c r="E201" s="158"/>
      <c r="S201" s="32"/>
    </row>
    <row r="202" spans="5:19" s="1" customFormat="1" ht="16.5" customHeight="1">
      <c r="E202" s="158"/>
      <c r="S202" s="32"/>
    </row>
    <row r="203" spans="5:19" s="1" customFormat="1" ht="16.5" customHeight="1">
      <c r="E203" s="158"/>
      <c r="S203" s="32"/>
    </row>
    <row r="204" spans="5:19" s="1" customFormat="1" ht="16.5" customHeight="1">
      <c r="E204" s="158"/>
      <c r="S204" s="32"/>
    </row>
    <row r="205" spans="5:19" s="1" customFormat="1" ht="16.5" customHeight="1">
      <c r="E205" s="158"/>
      <c r="S205" s="32"/>
    </row>
    <row r="206" spans="5:19" s="1" customFormat="1" ht="16.5" customHeight="1">
      <c r="E206" s="158"/>
      <c r="S206" s="32"/>
    </row>
    <row r="207" spans="5:19" s="1" customFormat="1" ht="16.5" customHeight="1">
      <c r="E207" s="158"/>
      <c r="S207" s="32"/>
    </row>
    <row r="208" spans="5:19" s="1" customFormat="1" ht="16.5" customHeight="1">
      <c r="E208" s="158"/>
      <c r="S208" s="32"/>
    </row>
    <row r="209" spans="5:19" s="1" customFormat="1" ht="16.5" customHeight="1">
      <c r="E209" s="158"/>
      <c r="S209" s="32"/>
    </row>
    <row r="210" spans="5:19" s="1" customFormat="1" ht="16.5" customHeight="1">
      <c r="E210" s="158"/>
      <c r="S210" s="32"/>
    </row>
    <row r="211" spans="5:19" s="1" customFormat="1" ht="16.5" customHeight="1">
      <c r="E211" s="158"/>
      <c r="S211" s="32"/>
    </row>
    <row r="212" spans="5:19" s="1" customFormat="1" ht="16.5" customHeight="1">
      <c r="E212" s="158"/>
      <c r="S212" s="32"/>
    </row>
    <row r="213" spans="5:19" s="1" customFormat="1" ht="16.5" customHeight="1">
      <c r="E213" s="158"/>
      <c r="S213" s="32"/>
    </row>
    <row r="214" spans="5:19" s="1" customFormat="1" ht="16.5" customHeight="1">
      <c r="E214" s="158"/>
      <c r="S214" s="32"/>
    </row>
    <row r="215" spans="5:19" s="1" customFormat="1" ht="16.5" customHeight="1">
      <c r="E215" s="158"/>
      <c r="S215" s="32"/>
    </row>
    <row r="216" spans="5:19" s="1" customFormat="1" ht="16.5" customHeight="1">
      <c r="E216" s="158"/>
      <c r="S216" s="32"/>
    </row>
    <row r="217" spans="5:19" s="1" customFormat="1" ht="16.5" customHeight="1">
      <c r="E217" s="158"/>
      <c r="S217" s="32"/>
    </row>
    <row r="218" spans="5:19" s="1" customFormat="1" ht="16.5" customHeight="1">
      <c r="E218" s="158"/>
      <c r="S218" s="32"/>
    </row>
    <row r="219" spans="5:19" s="1" customFormat="1" ht="16.5" customHeight="1">
      <c r="E219" s="158"/>
      <c r="S219" s="32"/>
    </row>
    <row r="220" spans="5:19" s="1" customFormat="1" ht="16.5" customHeight="1">
      <c r="E220" s="158"/>
      <c r="S220" s="32"/>
    </row>
    <row r="221" spans="5:19" s="1" customFormat="1" ht="16.5" customHeight="1">
      <c r="E221" s="158"/>
      <c r="S221" s="32"/>
    </row>
    <row r="222" spans="5:19" s="1" customFormat="1" ht="16.5" customHeight="1">
      <c r="E222" s="158"/>
      <c r="S222" s="32"/>
    </row>
    <row r="223" spans="5:19" s="1" customFormat="1" ht="16.5" customHeight="1">
      <c r="E223" s="158"/>
      <c r="S223" s="32"/>
    </row>
    <row r="224" spans="5:19" s="1" customFormat="1" ht="16.5" customHeight="1">
      <c r="E224" s="158"/>
      <c r="S224" s="32"/>
    </row>
  </sheetData>
  <sheetProtection/>
  <mergeCells count="17">
    <mergeCell ref="B3:B5"/>
    <mergeCell ref="C51:R51"/>
    <mergeCell ref="K4:K5"/>
    <mergeCell ref="L4:L5"/>
    <mergeCell ref="M4:M5"/>
    <mergeCell ref="N4:N5"/>
    <mergeCell ref="J4:J5"/>
    <mergeCell ref="C1:R1"/>
    <mergeCell ref="C3:C5"/>
    <mergeCell ref="D3:D5"/>
    <mergeCell ref="F3:N3"/>
    <mergeCell ref="P3:R4"/>
    <mergeCell ref="F4:F5"/>
    <mergeCell ref="G4:G5"/>
    <mergeCell ref="H4:I4"/>
    <mergeCell ref="O4:O5"/>
    <mergeCell ref="E3:E5"/>
  </mergeCells>
  <printOptions/>
  <pageMargins left="0.5118110236220472" right="0.1968503937007874" top="0.78" bottom="0.31496062992125984" header="0.5118110236220472" footer="0.1968503937007874"/>
  <pageSetup fitToHeight="1" fitToWidth="1" horizontalDpi="600" verticalDpi="600" orientation="portrait" paperSize="9" scale="77" r:id="rId1"/>
</worksheet>
</file>

<file path=xl/worksheets/sheet13.xml><?xml version="1.0" encoding="utf-8"?>
<worksheet xmlns="http://schemas.openxmlformats.org/spreadsheetml/2006/main" xmlns:r="http://schemas.openxmlformats.org/officeDocument/2006/relationships">
  <sheetPr>
    <pageSetUpPr fitToPage="1"/>
  </sheetPr>
  <dimension ref="B1:O2072"/>
  <sheetViews>
    <sheetView zoomScalePageLayoutView="0" workbookViewId="0" topLeftCell="A1">
      <pane xSplit="3" ySplit="4" topLeftCell="D20" activePane="bottomRight" state="frozen"/>
      <selection pane="topLeft" activeCell="A1" sqref="A1"/>
      <selection pane="topRight" activeCell="B1" sqref="B1"/>
      <selection pane="bottomLeft" activeCell="A5" sqref="A5"/>
      <selection pane="bottomRight" activeCell="E28" sqref="E28"/>
    </sheetView>
  </sheetViews>
  <sheetFormatPr defaultColWidth="9.00390625" defaultRowHeight="13.5"/>
  <cols>
    <col min="1" max="1" width="3.50390625" style="18" customWidth="1"/>
    <col min="2" max="2" width="2.75390625" style="18" customWidth="1"/>
    <col min="3" max="3" width="10.00390625" style="18" customWidth="1"/>
    <col min="4" max="4" width="8.875" style="18" customWidth="1"/>
    <col min="5" max="5" width="7.25390625" style="18" customWidth="1"/>
    <col min="6" max="6" width="14.125" style="18" customWidth="1"/>
    <col min="7" max="7" width="6.75390625" style="18" customWidth="1"/>
    <col min="8" max="8" width="12.25390625" style="18" customWidth="1"/>
    <col min="9" max="9" width="7.25390625" style="18" customWidth="1"/>
    <col min="10" max="10" width="12.875" style="18" customWidth="1"/>
    <col min="11" max="11" width="6.875" style="18" customWidth="1"/>
    <col min="12" max="12" width="10.875" style="18" customWidth="1"/>
    <col min="13" max="13" width="6.875" style="18" customWidth="1"/>
    <col min="14" max="14" width="11.50390625" style="18" customWidth="1"/>
    <col min="15" max="15" width="7.875" style="41" customWidth="1"/>
    <col min="16" max="16" width="6.75390625" style="18" customWidth="1"/>
    <col min="17" max="17" width="10.50390625" style="18" customWidth="1"/>
    <col min="18" max="16384" width="9.00390625" style="18" customWidth="1"/>
  </cols>
  <sheetData>
    <row r="1" s="1" customFormat="1" ht="13.5">
      <c r="O1" s="43"/>
    </row>
    <row r="2" spans="3:15" s="1" customFormat="1" ht="30" customHeight="1" thickBot="1">
      <c r="C2" s="981" t="s">
        <v>462</v>
      </c>
      <c r="D2" s="982"/>
      <c r="E2" s="982"/>
      <c r="F2" s="982"/>
      <c r="G2" s="982"/>
      <c r="H2" s="982"/>
      <c r="I2" s="982"/>
      <c r="J2" s="982"/>
      <c r="K2" s="982"/>
      <c r="L2" s="982"/>
      <c r="M2" s="982"/>
      <c r="N2" s="982"/>
      <c r="O2" s="43"/>
    </row>
    <row r="3" spans="2:15" s="1" customFormat="1" ht="29.25" customHeight="1">
      <c r="B3" s="831"/>
      <c r="C3" s="983"/>
      <c r="D3" s="985" t="s">
        <v>468</v>
      </c>
      <c r="E3" s="987" t="s">
        <v>308</v>
      </c>
      <c r="F3" s="839"/>
      <c r="G3" s="841" t="s">
        <v>309</v>
      </c>
      <c r="H3" s="911"/>
      <c r="I3" s="987" t="s">
        <v>310</v>
      </c>
      <c r="J3" s="839"/>
      <c r="K3" s="988" t="s">
        <v>311</v>
      </c>
      <c r="L3" s="988"/>
      <c r="M3" s="987" t="s">
        <v>312</v>
      </c>
      <c r="N3" s="839"/>
      <c r="O3" s="43"/>
    </row>
    <row r="4" spans="2:15" s="1" customFormat="1" ht="14.25" thickBot="1">
      <c r="B4" s="980"/>
      <c r="C4" s="984"/>
      <c r="D4" s="986"/>
      <c r="E4" s="467" t="s">
        <v>211</v>
      </c>
      <c r="F4" s="458" t="s">
        <v>213</v>
      </c>
      <c r="G4" s="465" t="s">
        <v>211</v>
      </c>
      <c r="H4" s="470" t="s">
        <v>213</v>
      </c>
      <c r="I4" s="467" t="s">
        <v>211</v>
      </c>
      <c r="J4" s="458" t="s">
        <v>213</v>
      </c>
      <c r="K4" s="465" t="s">
        <v>211</v>
      </c>
      <c r="L4" s="470" t="s">
        <v>213</v>
      </c>
      <c r="M4" s="467" t="s">
        <v>211</v>
      </c>
      <c r="N4" s="458" t="s">
        <v>213</v>
      </c>
      <c r="O4" s="43"/>
    </row>
    <row r="5" spans="2:15" s="1" customFormat="1" ht="13.5">
      <c r="B5" s="386">
        <v>1</v>
      </c>
      <c r="C5" s="518" t="s">
        <v>319</v>
      </c>
      <c r="D5" s="519"/>
      <c r="E5" s="615" t="s">
        <v>120</v>
      </c>
      <c r="F5" s="616" t="s">
        <v>120</v>
      </c>
      <c r="G5" s="617" t="s">
        <v>120</v>
      </c>
      <c r="H5" s="618" t="s">
        <v>120</v>
      </c>
      <c r="I5" s="615" t="s">
        <v>120</v>
      </c>
      <c r="J5" s="616" t="s">
        <v>120</v>
      </c>
      <c r="K5" s="617" t="s">
        <v>120</v>
      </c>
      <c r="L5" s="618" t="s">
        <v>120</v>
      </c>
      <c r="M5" s="615" t="s">
        <v>120</v>
      </c>
      <c r="N5" s="616" t="s">
        <v>120</v>
      </c>
      <c r="O5" s="33"/>
    </row>
    <row r="6" spans="2:15" s="1" customFormat="1" ht="13.5">
      <c r="B6" s="366">
        <v>2</v>
      </c>
      <c r="C6" s="459" t="s">
        <v>234</v>
      </c>
      <c r="D6" s="463">
        <v>5223</v>
      </c>
      <c r="E6" s="468">
        <v>524</v>
      </c>
      <c r="F6" s="457">
        <v>77118721</v>
      </c>
      <c r="G6" s="466">
        <v>90</v>
      </c>
      <c r="H6" s="105">
        <v>78344566</v>
      </c>
      <c r="I6" s="468">
        <v>415</v>
      </c>
      <c r="J6" s="457">
        <v>41408407</v>
      </c>
      <c r="K6" s="466">
        <v>366</v>
      </c>
      <c r="L6" s="105">
        <v>24674996</v>
      </c>
      <c r="M6" s="468">
        <v>7</v>
      </c>
      <c r="N6" s="457">
        <v>4485903</v>
      </c>
      <c r="O6" s="43"/>
    </row>
    <row r="7" spans="2:15" s="1" customFormat="1" ht="13.5">
      <c r="B7" s="366">
        <v>3</v>
      </c>
      <c r="C7" s="459" t="s">
        <v>235</v>
      </c>
      <c r="D7" s="463"/>
      <c r="E7" s="468">
        <v>0</v>
      </c>
      <c r="F7" s="457">
        <v>0</v>
      </c>
      <c r="G7" s="466">
        <v>0</v>
      </c>
      <c r="H7" s="105">
        <v>0</v>
      </c>
      <c r="I7" s="468">
        <v>0</v>
      </c>
      <c r="J7" s="457">
        <v>0</v>
      </c>
      <c r="K7" s="466">
        <v>0</v>
      </c>
      <c r="L7" s="105">
        <v>0</v>
      </c>
      <c r="M7" s="468">
        <v>0</v>
      </c>
      <c r="N7" s="457">
        <v>0</v>
      </c>
      <c r="O7" s="33" t="s">
        <v>358</v>
      </c>
    </row>
    <row r="8" spans="2:15" s="1" customFormat="1" ht="13.5">
      <c r="B8" s="428">
        <v>4</v>
      </c>
      <c r="C8" s="471" t="s">
        <v>222</v>
      </c>
      <c r="D8" s="472">
        <v>37</v>
      </c>
      <c r="E8" s="473">
        <v>3</v>
      </c>
      <c r="F8" s="474">
        <v>904000</v>
      </c>
      <c r="G8" s="475">
        <v>0</v>
      </c>
      <c r="H8" s="476">
        <v>0</v>
      </c>
      <c r="I8" s="473">
        <v>3</v>
      </c>
      <c r="J8" s="474">
        <v>904000</v>
      </c>
      <c r="K8" s="475">
        <v>1</v>
      </c>
      <c r="L8" s="476">
        <v>256800</v>
      </c>
      <c r="M8" s="473">
        <v>0</v>
      </c>
      <c r="N8" s="474">
        <v>0</v>
      </c>
      <c r="O8" s="43"/>
    </row>
    <row r="9" spans="2:15" s="1" customFormat="1" ht="13.5">
      <c r="B9" s="366">
        <v>5</v>
      </c>
      <c r="C9" s="459" t="s">
        <v>224</v>
      </c>
      <c r="D9" s="463">
        <v>2206</v>
      </c>
      <c r="E9" s="468">
        <v>10</v>
      </c>
      <c r="F9" s="457">
        <v>6276700</v>
      </c>
      <c r="G9" s="466">
        <v>2</v>
      </c>
      <c r="H9" s="105">
        <v>83600</v>
      </c>
      <c r="I9" s="468">
        <v>8</v>
      </c>
      <c r="J9" s="457">
        <v>6193100</v>
      </c>
      <c r="K9" s="466">
        <v>1</v>
      </c>
      <c r="L9" s="105">
        <v>1072200</v>
      </c>
      <c r="M9" s="468">
        <v>0</v>
      </c>
      <c r="N9" s="457">
        <v>0</v>
      </c>
      <c r="O9" s="43"/>
    </row>
    <row r="10" spans="2:15" s="1" customFormat="1" ht="13.5" customHeight="1">
      <c r="B10" s="366">
        <v>6</v>
      </c>
      <c r="C10" s="459" t="s">
        <v>236</v>
      </c>
      <c r="D10" s="463">
        <v>3187</v>
      </c>
      <c r="E10" s="468">
        <v>197</v>
      </c>
      <c r="F10" s="457">
        <v>43813998</v>
      </c>
      <c r="G10" s="466">
        <v>36</v>
      </c>
      <c r="H10" s="105">
        <v>27579509</v>
      </c>
      <c r="I10" s="468">
        <v>47</v>
      </c>
      <c r="J10" s="457">
        <v>12481802</v>
      </c>
      <c r="K10" s="466">
        <v>47</v>
      </c>
      <c r="L10" s="105">
        <v>12481802</v>
      </c>
      <c r="M10" s="468">
        <v>26</v>
      </c>
      <c r="N10" s="457">
        <v>1219095</v>
      </c>
      <c r="O10" s="522"/>
    </row>
    <row r="11" spans="2:15" s="1" customFormat="1" ht="13.5">
      <c r="B11" s="366">
        <v>7</v>
      </c>
      <c r="C11" s="459" t="s">
        <v>237</v>
      </c>
      <c r="D11" s="463">
        <v>1200</v>
      </c>
      <c r="E11" s="468">
        <v>222</v>
      </c>
      <c r="F11" s="457">
        <v>44452181</v>
      </c>
      <c r="G11" s="466">
        <v>30</v>
      </c>
      <c r="H11" s="105">
        <v>9631978</v>
      </c>
      <c r="I11" s="468">
        <v>192</v>
      </c>
      <c r="J11" s="457">
        <v>34820203</v>
      </c>
      <c r="K11" s="466">
        <v>192</v>
      </c>
      <c r="L11" s="105">
        <v>34820203</v>
      </c>
      <c r="M11" s="468">
        <v>0</v>
      </c>
      <c r="N11" s="457">
        <v>0</v>
      </c>
      <c r="O11" s="43"/>
    </row>
    <row r="12" spans="2:15" s="1" customFormat="1" ht="13.5">
      <c r="B12" s="366">
        <v>8</v>
      </c>
      <c r="C12" s="459" t="s">
        <v>225</v>
      </c>
      <c r="D12" s="463">
        <v>400</v>
      </c>
      <c r="E12" s="468">
        <v>1</v>
      </c>
      <c r="F12" s="457">
        <v>6750</v>
      </c>
      <c r="G12" s="466">
        <v>0</v>
      </c>
      <c r="H12" s="105">
        <v>0</v>
      </c>
      <c r="I12" s="468">
        <v>1</v>
      </c>
      <c r="J12" s="457">
        <v>6750</v>
      </c>
      <c r="K12" s="466">
        <v>1</v>
      </c>
      <c r="L12" s="105">
        <v>6750</v>
      </c>
      <c r="M12" s="468">
        <v>0</v>
      </c>
      <c r="N12" s="457">
        <v>0</v>
      </c>
      <c r="O12" s="43"/>
    </row>
    <row r="13" spans="2:15" s="1" customFormat="1" ht="13.5">
      <c r="B13" s="366">
        <v>9</v>
      </c>
      <c r="C13" s="459" t="s">
        <v>238</v>
      </c>
      <c r="D13" s="463">
        <v>11651</v>
      </c>
      <c r="E13" s="468">
        <v>270</v>
      </c>
      <c r="F13" s="457">
        <v>60150933</v>
      </c>
      <c r="G13" s="466">
        <v>23</v>
      </c>
      <c r="H13" s="105">
        <v>12120870</v>
      </c>
      <c r="I13" s="468">
        <v>196</v>
      </c>
      <c r="J13" s="457">
        <v>36792593</v>
      </c>
      <c r="K13" s="466">
        <v>191</v>
      </c>
      <c r="L13" s="105">
        <v>28302773</v>
      </c>
      <c r="M13" s="468">
        <v>51</v>
      </c>
      <c r="N13" s="457">
        <v>11237470</v>
      </c>
      <c r="O13" s="43"/>
    </row>
    <row r="14" spans="2:15" s="1" customFormat="1" ht="13.5">
      <c r="B14" s="366">
        <v>10</v>
      </c>
      <c r="C14" s="459" t="s">
        <v>239</v>
      </c>
      <c r="D14" s="463">
        <v>82</v>
      </c>
      <c r="E14" s="468">
        <v>275</v>
      </c>
      <c r="F14" s="457">
        <v>24957417</v>
      </c>
      <c r="G14" s="466">
        <v>2</v>
      </c>
      <c r="H14" s="105">
        <v>1533400</v>
      </c>
      <c r="I14" s="468">
        <v>202</v>
      </c>
      <c r="J14" s="457">
        <v>20650657</v>
      </c>
      <c r="K14" s="466">
        <v>179</v>
      </c>
      <c r="L14" s="105">
        <v>16394077</v>
      </c>
      <c r="M14" s="468">
        <v>71</v>
      </c>
      <c r="N14" s="457">
        <v>2773360</v>
      </c>
      <c r="O14" s="43"/>
    </row>
    <row r="15" spans="2:15" s="1" customFormat="1" ht="13.5">
      <c r="B15" s="366">
        <v>11</v>
      </c>
      <c r="C15" s="459" t="s">
        <v>243</v>
      </c>
      <c r="D15" s="463">
        <v>1404</v>
      </c>
      <c r="E15" s="468">
        <v>106</v>
      </c>
      <c r="F15" s="457">
        <v>13990952</v>
      </c>
      <c r="G15" s="466">
        <v>9</v>
      </c>
      <c r="H15" s="105">
        <v>3218799</v>
      </c>
      <c r="I15" s="468">
        <v>65</v>
      </c>
      <c r="J15" s="457">
        <v>9974790</v>
      </c>
      <c r="K15" s="466">
        <v>65</v>
      </c>
      <c r="L15" s="105">
        <v>9974790</v>
      </c>
      <c r="M15" s="468">
        <v>32</v>
      </c>
      <c r="N15" s="457">
        <v>797363</v>
      </c>
      <c r="O15" s="43"/>
    </row>
    <row r="16" spans="2:15" s="1" customFormat="1" ht="13.5">
      <c r="B16" s="366">
        <v>12</v>
      </c>
      <c r="C16" s="459" t="s">
        <v>244</v>
      </c>
      <c r="D16" s="463">
        <v>3146</v>
      </c>
      <c r="E16" s="468">
        <v>3008</v>
      </c>
      <c r="F16" s="457">
        <v>256852715</v>
      </c>
      <c r="G16" s="466">
        <v>274</v>
      </c>
      <c r="H16" s="105">
        <v>397840009</v>
      </c>
      <c r="I16" s="468">
        <v>2560</v>
      </c>
      <c r="J16" s="457">
        <v>202401956</v>
      </c>
      <c r="K16" s="466">
        <v>0</v>
      </c>
      <c r="L16" s="105">
        <v>0</v>
      </c>
      <c r="M16" s="468">
        <v>174</v>
      </c>
      <c r="N16" s="457">
        <v>14666750</v>
      </c>
      <c r="O16" s="43"/>
    </row>
    <row r="17" spans="2:15" s="1" customFormat="1" ht="13.5">
      <c r="B17" s="366">
        <v>13</v>
      </c>
      <c r="C17" s="459" t="s">
        <v>245</v>
      </c>
      <c r="D17" s="463">
        <v>12685</v>
      </c>
      <c r="E17" s="468">
        <v>1288</v>
      </c>
      <c r="F17" s="457">
        <v>334072772</v>
      </c>
      <c r="G17" s="466">
        <v>711</v>
      </c>
      <c r="H17" s="105">
        <v>174496639</v>
      </c>
      <c r="I17" s="468">
        <v>367</v>
      </c>
      <c r="J17" s="457">
        <v>136565834</v>
      </c>
      <c r="K17" s="466">
        <v>171</v>
      </c>
      <c r="L17" s="105">
        <v>20878008</v>
      </c>
      <c r="M17" s="468">
        <v>184</v>
      </c>
      <c r="N17" s="457">
        <v>19646896</v>
      </c>
      <c r="O17" s="43"/>
    </row>
    <row r="18" spans="2:15" s="1" customFormat="1" ht="13.5">
      <c r="B18" s="366">
        <v>14</v>
      </c>
      <c r="C18" s="459" t="s">
        <v>246</v>
      </c>
      <c r="D18" s="463">
        <v>1228</v>
      </c>
      <c r="E18" s="468">
        <v>966</v>
      </c>
      <c r="F18" s="457">
        <v>249137463</v>
      </c>
      <c r="G18" s="466">
        <v>558</v>
      </c>
      <c r="H18" s="105">
        <v>189009911</v>
      </c>
      <c r="I18" s="468">
        <v>92</v>
      </c>
      <c r="J18" s="457">
        <v>20127591</v>
      </c>
      <c r="K18" s="466"/>
      <c r="L18" s="105"/>
      <c r="M18" s="468">
        <v>316</v>
      </c>
      <c r="N18" s="457">
        <v>39999961</v>
      </c>
      <c r="O18" s="43"/>
    </row>
    <row r="19" spans="2:15" s="1" customFormat="1" ht="13.5">
      <c r="B19" s="366">
        <v>15</v>
      </c>
      <c r="C19" s="459" t="s">
        <v>214</v>
      </c>
      <c r="D19" s="463">
        <v>5295</v>
      </c>
      <c r="E19" s="288">
        <v>225</v>
      </c>
      <c r="F19" s="457">
        <v>13444082</v>
      </c>
      <c r="G19" s="466">
        <v>30</v>
      </c>
      <c r="H19" s="105">
        <v>2378954</v>
      </c>
      <c r="I19" s="468">
        <v>131</v>
      </c>
      <c r="J19" s="457">
        <v>7869148</v>
      </c>
      <c r="K19" s="466"/>
      <c r="L19" s="105"/>
      <c r="M19" s="468">
        <v>64</v>
      </c>
      <c r="N19" s="457">
        <v>3209148</v>
      </c>
      <c r="O19" s="43"/>
    </row>
    <row r="20" spans="2:15" s="1" customFormat="1" ht="13.5">
      <c r="B20" s="366">
        <v>16</v>
      </c>
      <c r="C20" s="459" t="s">
        <v>247</v>
      </c>
      <c r="D20" s="463">
        <v>9598</v>
      </c>
      <c r="E20" s="504">
        <v>297</v>
      </c>
      <c r="F20" s="196">
        <v>32236640</v>
      </c>
      <c r="G20" s="505">
        <v>0</v>
      </c>
      <c r="H20" s="506">
        <v>0</v>
      </c>
      <c r="I20" s="507">
        <v>125</v>
      </c>
      <c r="J20" s="196">
        <v>16975940</v>
      </c>
      <c r="K20" s="507">
        <v>125</v>
      </c>
      <c r="L20" s="196">
        <v>16975940</v>
      </c>
      <c r="M20" s="507">
        <v>172</v>
      </c>
      <c r="N20" s="196">
        <v>15260700</v>
      </c>
      <c r="O20" s="43"/>
    </row>
    <row r="21" spans="2:15" s="1" customFormat="1" ht="13.5">
      <c r="B21" s="366">
        <v>17</v>
      </c>
      <c r="C21" s="459" t="s">
        <v>248</v>
      </c>
      <c r="D21" s="463">
        <v>3450</v>
      </c>
      <c r="E21" s="468">
        <v>298</v>
      </c>
      <c r="F21" s="457">
        <v>30250777</v>
      </c>
      <c r="G21" s="466">
        <v>27</v>
      </c>
      <c r="H21" s="105">
        <v>8362637</v>
      </c>
      <c r="I21" s="468">
        <v>271</v>
      </c>
      <c r="J21" s="457">
        <v>21888140</v>
      </c>
      <c r="K21" s="466">
        <v>271</v>
      </c>
      <c r="L21" s="105">
        <v>21888140</v>
      </c>
      <c r="M21" s="468">
        <v>0</v>
      </c>
      <c r="N21" s="457">
        <v>0</v>
      </c>
      <c r="O21" s="43"/>
    </row>
    <row r="22" spans="2:15" s="1" customFormat="1" ht="12.75" customHeight="1">
      <c r="B22" s="366">
        <v>18</v>
      </c>
      <c r="C22" s="459" t="s">
        <v>249</v>
      </c>
      <c r="D22" s="463">
        <v>600</v>
      </c>
      <c r="E22" s="468">
        <v>136</v>
      </c>
      <c r="F22" s="457">
        <v>40118901</v>
      </c>
      <c r="G22" s="466">
        <v>55</v>
      </c>
      <c r="H22" s="105">
        <v>25787977</v>
      </c>
      <c r="I22" s="468">
        <v>44</v>
      </c>
      <c r="J22" s="457">
        <v>8139320</v>
      </c>
      <c r="K22" s="468">
        <v>44</v>
      </c>
      <c r="L22" s="457">
        <v>8139320</v>
      </c>
      <c r="M22" s="468">
        <v>37</v>
      </c>
      <c r="N22" s="457">
        <v>6191604</v>
      </c>
      <c r="O22" s="43"/>
    </row>
    <row r="23" spans="2:15" s="1" customFormat="1" ht="13.5">
      <c r="B23" s="366">
        <v>19</v>
      </c>
      <c r="C23" s="459" t="s">
        <v>250</v>
      </c>
      <c r="D23" s="463">
        <v>63985</v>
      </c>
      <c r="E23" s="468">
        <v>1894</v>
      </c>
      <c r="F23" s="457">
        <v>208320947</v>
      </c>
      <c r="G23" s="466">
        <v>27</v>
      </c>
      <c r="H23" s="105">
        <v>5065318</v>
      </c>
      <c r="I23" s="468">
        <v>1600</v>
      </c>
      <c r="J23" s="457">
        <v>182192055</v>
      </c>
      <c r="K23" s="466"/>
      <c r="L23" s="105"/>
      <c r="M23" s="468">
        <v>267</v>
      </c>
      <c r="N23" s="457">
        <v>21063574</v>
      </c>
      <c r="O23" s="33"/>
    </row>
    <row r="24" spans="2:15" s="1" customFormat="1" ht="13.5">
      <c r="B24" s="366">
        <v>20</v>
      </c>
      <c r="C24" s="459" t="s">
        <v>251</v>
      </c>
      <c r="D24" s="463">
        <v>690</v>
      </c>
      <c r="E24" s="468">
        <v>792</v>
      </c>
      <c r="F24" s="457">
        <v>74242726</v>
      </c>
      <c r="G24" s="466">
        <v>287</v>
      </c>
      <c r="H24" s="105">
        <v>52155586</v>
      </c>
      <c r="I24" s="468">
        <v>505</v>
      </c>
      <c r="J24" s="457">
        <v>22087140</v>
      </c>
      <c r="K24" s="466">
        <v>498</v>
      </c>
      <c r="L24" s="105">
        <v>21019210</v>
      </c>
      <c r="M24" s="549">
        <v>0</v>
      </c>
      <c r="N24" s="457">
        <v>0</v>
      </c>
      <c r="O24" s="43"/>
    </row>
    <row r="25" spans="2:15" s="1" customFormat="1" ht="13.5">
      <c r="B25" s="366">
        <v>21</v>
      </c>
      <c r="C25" s="459" t="s">
        <v>252</v>
      </c>
      <c r="D25" s="463">
        <v>2877</v>
      </c>
      <c r="E25" s="288">
        <v>315</v>
      </c>
      <c r="F25" s="529">
        <v>26939693</v>
      </c>
      <c r="G25" s="275">
        <v>188</v>
      </c>
      <c r="H25" s="530">
        <v>18328454</v>
      </c>
      <c r="I25" s="288">
        <v>93</v>
      </c>
      <c r="J25" s="529">
        <v>5734708</v>
      </c>
      <c r="K25" s="275">
        <v>46</v>
      </c>
      <c r="L25" s="530">
        <v>1864304</v>
      </c>
      <c r="M25" s="288">
        <v>34</v>
      </c>
      <c r="N25" s="529">
        <v>2876531</v>
      </c>
      <c r="O25" s="43"/>
    </row>
    <row r="26" spans="2:15" s="338" customFormat="1" ht="13.5">
      <c r="B26" s="428">
        <v>22</v>
      </c>
      <c r="C26" s="550" t="s">
        <v>253</v>
      </c>
      <c r="D26" s="551"/>
      <c r="E26" s="549"/>
      <c r="F26" s="552"/>
      <c r="G26" s="553"/>
      <c r="H26" s="554"/>
      <c r="I26" s="549"/>
      <c r="J26" s="552"/>
      <c r="K26" s="553"/>
      <c r="L26" s="554"/>
      <c r="M26" s="549"/>
      <c r="N26" s="552"/>
      <c r="O26" s="500"/>
    </row>
    <row r="27" spans="2:15" s="1" customFormat="1" ht="13.5">
      <c r="B27" s="366">
        <v>23</v>
      </c>
      <c r="C27" s="459" t="s">
        <v>254</v>
      </c>
      <c r="D27" s="463">
        <v>604</v>
      </c>
      <c r="E27" s="468">
        <v>762</v>
      </c>
      <c r="F27" s="457">
        <v>56386292</v>
      </c>
      <c r="G27" s="466">
        <v>480</v>
      </c>
      <c r="H27" s="105">
        <v>42548787</v>
      </c>
      <c r="I27" s="468">
        <v>189</v>
      </c>
      <c r="J27" s="457">
        <v>8396480</v>
      </c>
      <c r="K27" s="466">
        <v>91</v>
      </c>
      <c r="L27" s="105">
        <v>3565530</v>
      </c>
      <c r="M27" s="468">
        <v>93</v>
      </c>
      <c r="N27" s="457">
        <v>5441025</v>
      </c>
      <c r="O27" s="43"/>
    </row>
    <row r="28" spans="2:15" s="1" customFormat="1" ht="13.5">
      <c r="B28" s="366">
        <v>24</v>
      </c>
      <c r="C28" s="459" t="s">
        <v>297</v>
      </c>
      <c r="D28" s="463">
        <v>1005</v>
      </c>
      <c r="E28" s="468">
        <v>726</v>
      </c>
      <c r="F28" s="457">
        <v>76663859</v>
      </c>
      <c r="G28" s="466">
        <v>721</v>
      </c>
      <c r="H28" s="105">
        <v>76663859</v>
      </c>
      <c r="I28" s="468">
        <v>5</v>
      </c>
      <c r="J28" s="457">
        <v>180600</v>
      </c>
      <c r="K28" s="466">
        <v>5</v>
      </c>
      <c r="L28" s="105">
        <v>180600</v>
      </c>
      <c r="M28" s="468">
        <v>0</v>
      </c>
      <c r="N28" s="457">
        <v>0</v>
      </c>
      <c r="O28" s="43"/>
    </row>
    <row r="29" spans="2:15" s="338" customFormat="1" ht="13.5">
      <c r="B29" s="428">
        <v>25</v>
      </c>
      <c r="C29" s="550" t="s">
        <v>255</v>
      </c>
      <c r="D29" s="551">
        <v>87</v>
      </c>
      <c r="E29" s="549">
        <v>13</v>
      </c>
      <c r="F29" s="552">
        <v>2773788</v>
      </c>
      <c r="G29" s="553">
        <v>2</v>
      </c>
      <c r="H29" s="554">
        <v>396240</v>
      </c>
      <c r="I29" s="549">
        <v>11</v>
      </c>
      <c r="J29" s="552">
        <v>2377548</v>
      </c>
      <c r="K29" s="553">
        <v>10</v>
      </c>
      <c r="L29" s="554">
        <v>2018548</v>
      </c>
      <c r="M29" s="549">
        <v>0</v>
      </c>
      <c r="N29" s="552">
        <v>0</v>
      </c>
      <c r="O29" s="555"/>
    </row>
    <row r="30" spans="2:15" s="1" customFormat="1" ht="13.5">
      <c r="B30" s="366">
        <v>26</v>
      </c>
      <c r="C30" s="459" t="s">
        <v>256</v>
      </c>
      <c r="D30" s="463"/>
      <c r="E30" s="468">
        <v>2374</v>
      </c>
      <c r="F30" s="457">
        <v>209301104</v>
      </c>
      <c r="G30" s="466">
        <v>2092</v>
      </c>
      <c r="H30" s="105">
        <v>35668288</v>
      </c>
      <c r="I30" s="468">
        <v>12053</v>
      </c>
      <c r="J30" s="457">
        <v>170484599</v>
      </c>
      <c r="K30" s="466"/>
      <c r="L30" s="105"/>
      <c r="M30" s="468">
        <v>465</v>
      </c>
      <c r="N30" s="457">
        <v>3148217</v>
      </c>
      <c r="O30" s="43"/>
    </row>
    <row r="31" spans="2:15" s="1" customFormat="1" ht="13.5">
      <c r="B31" s="366">
        <v>27</v>
      </c>
      <c r="C31" s="459" t="s">
        <v>226</v>
      </c>
      <c r="D31" s="463">
        <v>0</v>
      </c>
      <c r="E31" s="468">
        <v>0</v>
      </c>
      <c r="F31" s="457">
        <v>0</v>
      </c>
      <c r="G31" s="466">
        <v>0</v>
      </c>
      <c r="H31" s="105">
        <v>0</v>
      </c>
      <c r="I31" s="468">
        <v>0</v>
      </c>
      <c r="J31" s="457">
        <v>0</v>
      </c>
      <c r="K31" s="466">
        <v>0</v>
      </c>
      <c r="L31" s="105">
        <v>0</v>
      </c>
      <c r="M31" s="468">
        <v>0</v>
      </c>
      <c r="N31" s="457">
        <v>0</v>
      </c>
      <c r="O31" s="43"/>
    </row>
    <row r="32" spans="2:15" s="1" customFormat="1" ht="13.5">
      <c r="B32" s="366">
        <v>28</v>
      </c>
      <c r="C32" s="459" t="s">
        <v>227</v>
      </c>
      <c r="D32" s="463">
        <v>80</v>
      </c>
      <c r="E32" s="468">
        <v>21</v>
      </c>
      <c r="F32" s="457">
        <v>4691300</v>
      </c>
      <c r="G32" s="466">
        <v>12</v>
      </c>
      <c r="H32" s="105">
        <v>4056760</v>
      </c>
      <c r="I32" s="468">
        <v>4</v>
      </c>
      <c r="J32" s="457">
        <v>467250</v>
      </c>
      <c r="K32" s="468">
        <v>4</v>
      </c>
      <c r="L32" s="457">
        <v>467250</v>
      </c>
      <c r="M32" s="468">
        <v>5</v>
      </c>
      <c r="N32" s="457">
        <v>167290</v>
      </c>
      <c r="O32" s="43"/>
    </row>
    <row r="33" spans="2:15" s="1" customFormat="1" ht="13.5">
      <c r="B33" s="366">
        <v>29</v>
      </c>
      <c r="C33" s="459" t="s">
        <v>228</v>
      </c>
      <c r="D33" s="463">
        <v>0</v>
      </c>
      <c r="E33" s="468">
        <v>2</v>
      </c>
      <c r="F33" s="457">
        <v>1196020</v>
      </c>
      <c r="G33" s="466">
        <v>0</v>
      </c>
      <c r="H33" s="105">
        <v>0</v>
      </c>
      <c r="I33" s="468">
        <v>2</v>
      </c>
      <c r="J33" s="457">
        <v>1196020</v>
      </c>
      <c r="K33" s="468">
        <v>2</v>
      </c>
      <c r="L33" s="457">
        <v>1196020</v>
      </c>
      <c r="M33" s="468">
        <v>0</v>
      </c>
      <c r="N33" s="457">
        <v>0</v>
      </c>
      <c r="O33" s="43"/>
    </row>
    <row r="34" spans="2:15" s="1" customFormat="1" ht="13.5">
      <c r="B34" s="366">
        <v>30</v>
      </c>
      <c r="C34" s="459" t="s">
        <v>257</v>
      </c>
      <c r="D34" s="463">
        <v>1000</v>
      </c>
      <c r="E34" s="468">
        <v>367</v>
      </c>
      <c r="F34" s="457">
        <v>63291970</v>
      </c>
      <c r="G34" s="466">
        <v>307</v>
      </c>
      <c r="H34" s="105">
        <v>47963110</v>
      </c>
      <c r="I34" s="468">
        <v>53</v>
      </c>
      <c r="J34" s="457">
        <v>14534920</v>
      </c>
      <c r="K34" s="466"/>
      <c r="L34" s="105"/>
      <c r="M34" s="468">
        <v>7</v>
      </c>
      <c r="N34" s="457">
        <v>7939440</v>
      </c>
      <c r="O34" s="43"/>
    </row>
    <row r="35" spans="2:15" s="1" customFormat="1" ht="13.5">
      <c r="B35" s="366">
        <v>31</v>
      </c>
      <c r="C35" s="459" t="s">
        <v>223</v>
      </c>
      <c r="D35" s="463"/>
      <c r="E35" s="468"/>
      <c r="F35" s="457"/>
      <c r="G35" s="171"/>
      <c r="H35" s="526"/>
      <c r="I35" s="527"/>
      <c r="J35" s="503"/>
      <c r="K35" s="528"/>
      <c r="L35" s="526"/>
      <c r="M35" s="527"/>
      <c r="N35" s="503"/>
      <c r="O35" s="33"/>
    </row>
    <row r="36" spans="2:15" s="1" customFormat="1" ht="13.5">
      <c r="B36" s="366">
        <v>32</v>
      </c>
      <c r="C36" s="459" t="s">
        <v>258</v>
      </c>
      <c r="D36" s="463">
        <v>1236</v>
      </c>
      <c r="E36" s="468">
        <v>1363</v>
      </c>
      <c r="F36" s="457">
        <v>100795131</v>
      </c>
      <c r="G36" s="466">
        <v>1225</v>
      </c>
      <c r="H36" s="105">
        <v>91463343</v>
      </c>
      <c r="I36" s="468">
        <v>73</v>
      </c>
      <c r="J36" s="457">
        <v>4472937</v>
      </c>
      <c r="K36" s="466">
        <v>73</v>
      </c>
      <c r="L36" s="105">
        <v>4472937</v>
      </c>
      <c r="M36" s="468">
        <v>65</v>
      </c>
      <c r="N36" s="457">
        <v>4858851</v>
      </c>
      <c r="O36" s="43"/>
    </row>
    <row r="37" spans="2:15" s="1" customFormat="1" ht="13.5">
      <c r="B37" s="366">
        <v>33</v>
      </c>
      <c r="C37" s="459" t="s">
        <v>229</v>
      </c>
      <c r="D37" s="463">
        <v>15</v>
      </c>
      <c r="E37" s="468">
        <v>0</v>
      </c>
      <c r="F37" s="457">
        <v>0</v>
      </c>
      <c r="G37" s="466">
        <v>0</v>
      </c>
      <c r="H37" s="105">
        <v>0</v>
      </c>
      <c r="I37" s="468">
        <v>0</v>
      </c>
      <c r="J37" s="457">
        <v>0</v>
      </c>
      <c r="K37" s="466">
        <v>0</v>
      </c>
      <c r="L37" s="105">
        <v>0</v>
      </c>
      <c r="M37" s="468">
        <v>0</v>
      </c>
      <c r="N37" s="457">
        <v>0</v>
      </c>
      <c r="O37" s="43"/>
    </row>
    <row r="38" spans="2:15" s="1" customFormat="1" ht="12.75" customHeight="1">
      <c r="B38" s="366">
        <v>34</v>
      </c>
      <c r="C38" s="459" t="s">
        <v>259</v>
      </c>
      <c r="D38" s="463"/>
      <c r="E38" s="468">
        <v>0</v>
      </c>
      <c r="F38" s="457">
        <v>0</v>
      </c>
      <c r="G38" s="466">
        <v>0</v>
      </c>
      <c r="H38" s="105">
        <v>0</v>
      </c>
      <c r="I38" s="468">
        <v>0</v>
      </c>
      <c r="J38" s="457">
        <v>0</v>
      </c>
      <c r="K38" s="466">
        <v>0</v>
      </c>
      <c r="L38" s="105">
        <v>0</v>
      </c>
      <c r="M38" s="468">
        <v>0</v>
      </c>
      <c r="N38" s="457">
        <v>0</v>
      </c>
      <c r="O38" s="43"/>
    </row>
    <row r="39" spans="2:15" s="1" customFormat="1" ht="13.5">
      <c r="B39" s="366">
        <v>35</v>
      </c>
      <c r="C39" s="459" t="s">
        <v>260</v>
      </c>
      <c r="D39" s="463">
        <v>274</v>
      </c>
      <c r="E39" s="468">
        <v>84</v>
      </c>
      <c r="F39" s="457">
        <v>14621232</v>
      </c>
      <c r="G39" s="466">
        <v>45</v>
      </c>
      <c r="H39" s="105">
        <v>10210708</v>
      </c>
      <c r="I39" s="468">
        <v>18</v>
      </c>
      <c r="J39" s="457">
        <v>2101700</v>
      </c>
      <c r="K39" s="466">
        <v>9</v>
      </c>
      <c r="L39" s="105">
        <v>802700</v>
      </c>
      <c r="M39" s="468">
        <v>21</v>
      </c>
      <c r="N39" s="457">
        <v>2301824</v>
      </c>
      <c r="O39" s="43"/>
    </row>
    <row r="40" spans="2:15" s="1" customFormat="1" ht="13.5">
      <c r="B40" s="366">
        <v>36</v>
      </c>
      <c r="C40" s="459" t="s">
        <v>261</v>
      </c>
      <c r="D40" s="463">
        <v>3011</v>
      </c>
      <c r="E40" s="468">
        <v>318</v>
      </c>
      <c r="F40" s="457">
        <v>41655341</v>
      </c>
      <c r="G40" s="466">
        <v>26</v>
      </c>
      <c r="H40" s="105">
        <v>8907097</v>
      </c>
      <c r="I40" s="468">
        <v>187</v>
      </c>
      <c r="J40" s="457">
        <v>18661344</v>
      </c>
      <c r="K40" s="466">
        <v>184</v>
      </c>
      <c r="L40" s="105">
        <v>17453444</v>
      </c>
      <c r="M40" s="468">
        <v>105</v>
      </c>
      <c r="N40" s="457">
        <v>14086900</v>
      </c>
      <c r="O40" s="43"/>
    </row>
    <row r="41" spans="2:15" s="338" customFormat="1" ht="13.5">
      <c r="B41" s="428">
        <v>37</v>
      </c>
      <c r="C41" s="550" t="s">
        <v>262</v>
      </c>
      <c r="D41" s="551">
        <v>964</v>
      </c>
      <c r="E41" s="448">
        <v>49</v>
      </c>
      <c r="F41" s="552">
        <v>9901810</v>
      </c>
      <c r="G41" s="553">
        <v>5</v>
      </c>
      <c r="H41" s="554">
        <v>1627200</v>
      </c>
      <c r="I41" s="549">
        <v>44</v>
      </c>
      <c r="J41" s="552">
        <v>8274610</v>
      </c>
      <c r="K41" s="553">
        <v>44</v>
      </c>
      <c r="L41" s="554">
        <v>8274610</v>
      </c>
      <c r="M41" s="549">
        <v>0</v>
      </c>
      <c r="N41" s="552">
        <v>0</v>
      </c>
      <c r="O41" s="555"/>
    </row>
    <row r="42" spans="2:15" s="1" customFormat="1" ht="13.5">
      <c r="B42" s="366">
        <v>38</v>
      </c>
      <c r="C42" s="459" t="s">
        <v>263</v>
      </c>
      <c r="D42" s="463">
        <v>4496</v>
      </c>
      <c r="E42" s="468">
        <v>399</v>
      </c>
      <c r="F42" s="457">
        <v>188587225</v>
      </c>
      <c r="G42" s="466">
        <v>237</v>
      </c>
      <c r="H42" s="105">
        <v>138188548</v>
      </c>
      <c r="I42" s="468">
        <v>96</v>
      </c>
      <c r="J42" s="457">
        <v>40621909</v>
      </c>
      <c r="K42" s="466">
        <v>83</v>
      </c>
      <c r="L42" s="105">
        <v>29430013</v>
      </c>
      <c r="M42" s="468">
        <v>66</v>
      </c>
      <c r="N42" s="457">
        <v>9776768</v>
      </c>
      <c r="O42" s="43"/>
    </row>
    <row r="43" spans="2:15" s="1" customFormat="1" ht="13.5">
      <c r="B43" s="366">
        <v>39</v>
      </c>
      <c r="C43" s="459" t="s">
        <v>230</v>
      </c>
      <c r="D43" s="463">
        <v>141</v>
      </c>
      <c r="E43" s="468">
        <v>11</v>
      </c>
      <c r="F43" s="457">
        <v>4974101</v>
      </c>
      <c r="G43" s="466">
        <v>6</v>
      </c>
      <c r="H43" s="105">
        <v>4060828</v>
      </c>
      <c r="I43" s="468">
        <v>5</v>
      </c>
      <c r="J43" s="457">
        <v>923373</v>
      </c>
      <c r="K43" s="466">
        <v>5</v>
      </c>
      <c r="L43" s="105">
        <v>923373</v>
      </c>
      <c r="M43" s="468">
        <v>0</v>
      </c>
      <c r="N43" s="457">
        <v>0</v>
      </c>
      <c r="O43" s="43"/>
    </row>
    <row r="44" spans="2:15" s="1" customFormat="1" ht="12.75" customHeight="1">
      <c r="B44" s="366">
        <v>40</v>
      </c>
      <c r="C44" s="459" t="s">
        <v>231</v>
      </c>
      <c r="D44" s="463">
        <v>120</v>
      </c>
      <c r="E44" s="468">
        <v>47</v>
      </c>
      <c r="F44" s="457">
        <v>6858710</v>
      </c>
      <c r="G44" s="466">
        <v>19</v>
      </c>
      <c r="H44" s="105">
        <v>3060230</v>
      </c>
      <c r="I44" s="468">
        <v>15</v>
      </c>
      <c r="J44" s="457">
        <v>2489400</v>
      </c>
      <c r="K44" s="466">
        <v>7</v>
      </c>
      <c r="L44" s="105">
        <v>935780</v>
      </c>
      <c r="M44" s="468">
        <v>13</v>
      </c>
      <c r="N44" s="457">
        <v>1309080</v>
      </c>
      <c r="O44" s="43"/>
    </row>
    <row r="45" spans="2:15" s="1" customFormat="1" ht="13.5">
      <c r="B45" s="366">
        <v>41</v>
      </c>
      <c r="C45" s="459" t="s">
        <v>264</v>
      </c>
      <c r="D45" s="463">
        <v>6105</v>
      </c>
      <c r="E45" s="468">
        <v>273</v>
      </c>
      <c r="F45" s="457">
        <v>39777901</v>
      </c>
      <c r="G45" s="466">
        <v>241</v>
      </c>
      <c r="H45" s="105">
        <v>37286351</v>
      </c>
      <c r="I45" s="468">
        <v>28</v>
      </c>
      <c r="J45" s="457">
        <v>1985250</v>
      </c>
      <c r="K45" s="275">
        <v>28</v>
      </c>
      <c r="L45" s="105">
        <v>1985250</v>
      </c>
      <c r="M45" s="468">
        <v>4</v>
      </c>
      <c r="N45" s="457">
        <v>506300</v>
      </c>
      <c r="O45" s="43"/>
    </row>
    <row r="46" spans="2:15" s="338" customFormat="1" ht="13.5">
      <c r="B46" s="428">
        <v>42</v>
      </c>
      <c r="C46" s="550" t="s">
        <v>265</v>
      </c>
      <c r="D46" s="551">
        <v>248</v>
      </c>
      <c r="E46" s="549">
        <v>29</v>
      </c>
      <c r="F46" s="552">
        <v>5827630</v>
      </c>
      <c r="G46" s="553">
        <v>3</v>
      </c>
      <c r="H46" s="554">
        <v>649920</v>
      </c>
      <c r="I46" s="549">
        <v>17</v>
      </c>
      <c r="J46" s="552">
        <v>3859770</v>
      </c>
      <c r="K46" s="553">
        <v>13</v>
      </c>
      <c r="L46" s="554">
        <v>1733770</v>
      </c>
      <c r="M46" s="549">
        <v>9</v>
      </c>
      <c r="N46" s="552">
        <v>1317940</v>
      </c>
      <c r="O46" s="555"/>
    </row>
    <row r="47" spans="2:15" s="1" customFormat="1" ht="14.25" thickBot="1">
      <c r="B47" s="382">
        <v>43</v>
      </c>
      <c r="C47" s="602" t="s">
        <v>232</v>
      </c>
      <c r="D47" s="603">
        <v>31</v>
      </c>
      <c r="E47" s="604">
        <v>36</v>
      </c>
      <c r="F47" s="605">
        <v>5710560</v>
      </c>
      <c r="G47" s="606">
        <v>20</v>
      </c>
      <c r="H47" s="607">
        <v>3261630</v>
      </c>
      <c r="I47" s="608">
        <v>16</v>
      </c>
      <c r="J47" s="609">
        <v>2448930</v>
      </c>
      <c r="K47" s="606">
        <v>15</v>
      </c>
      <c r="L47" s="607">
        <v>2376220</v>
      </c>
      <c r="M47" s="604">
        <v>0</v>
      </c>
      <c r="N47" s="605">
        <v>0</v>
      </c>
      <c r="O47" s="43"/>
    </row>
    <row r="48" spans="2:15" s="1" customFormat="1" ht="14.25" thickBot="1">
      <c r="B48" s="456"/>
      <c r="C48" s="460" t="s">
        <v>267</v>
      </c>
      <c r="D48" s="464">
        <f aca="true" t="shared" si="0" ref="D48:N48">SUM(D5:D47)</f>
        <v>148361</v>
      </c>
      <c r="E48" s="469">
        <f t="shared" si="0"/>
        <v>17701</v>
      </c>
      <c r="F48" s="462">
        <f t="shared" si="0"/>
        <v>2370302342</v>
      </c>
      <c r="G48" s="464">
        <f t="shared" si="0"/>
        <v>7790</v>
      </c>
      <c r="H48" s="269">
        <f t="shared" si="0"/>
        <v>1511951106</v>
      </c>
      <c r="I48" s="269">
        <f t="shared" si="0"/>
        <v>19733</v>
      </c>
      <c r="J48" s="269">
        <f t="shared" si="0"/>
        <v>1070690774</v>
      </c>
      <c r="K48" s="269">
        <f t="shared" si="0"/>
        <v>2771</v>
      </c>
      <c r="L48" s="461">
        <f t="shared" si="0"/>
        <v>294565358</v>
      </c>
      <c r="M48" s="469">
        <f t="shared" si="0"/>
        <v>2288</v>
      </c>
      <c r="N48" s="462">
        <f t="shared" si="0"/>
        <v>194281990</v>
      </c>
      <c r="O48" s="43"/>
    </row>
    <row r="49" spans="3:15" s="1" customFormat="1" ht="10.5" customHeight="1">
      <c r="C49" s="42"/>
      <c r="D49" s="42"/>
      <c r="E49" s="42"/>
      <c r="F49" s="42"/>
      <c r="G49" s="42"/>
      <c r="H49" s="42"/>
      <c r="I49" s="42"/>
      <c r="J49" s="42"/>
      <c r="K49" s="45"/>
      <c r="L49" s="45"/>
      <c r="M49" s="106"/>
      <c r="N49" s="106"/>
      <c r="O49" s="43"/>
    </row>
    <row r="50" spans="3:15" s="1" customFormat="1" ht="13.5">
      <c r="C50" s="852"/>
      <c r="D50" s="852"/>
      <c r="E50" s="852"/>
      <c r="F50" s="852"/>
      <c r="G50" s="852"/>
      <c r="H50" s="852"/>
      <c r="I50" s="852"/>
      <c r="J50" s="852"/>
      <c r="K50" s="852"/>
      <c r="L50" s="852"/>
      <c r="M50" s="852"/>
      <c r="N50" s="852"/>
      <c r="O50" s="43"/>
    </row>
    <row r="51" s="1" customFormat="1" ht="13.5">
      <c r="O51" s="43"/>
    </row>
    <row r="52" s="1" customFormat="1" ht="13.5">
      <c r="O52" s="43"/>
    </row>
    <row r="53" s="1" customFormat="1" ht="13.5">
      <c r="O53" s="43"/>
    </row>
    <row r="54" s="1" customFormat="1" ht="13.5">
      <c r="O54" s="43"/>
    </row>
    <row r="55" s="1" customFormat="1" ht="13.5">
      <c r="O55" s="43"/>
    </row>
    <row r="56" s="1" customFormat="1" ht="13.5">
      <c r="O56" s="43"/>
    </row>
    <row r="57" s="1" customFormat="1" ht="13.5">
      <c r="O57" s="43"/>
    </row>
    <row r="58" s="1" customFormat="1" ht="13.5">
      <c r="O58" s="43"/>
    </row>
    <row r="59" s="1" customFormat="1" ht="13.5">
      <c r="O59" s="43"/>
    </row>
    <row r="60" s="1" customFormat="1" ht="13.5">
      <c r="O60" s="43"/>
    </row>
    <row r="61" s="1" customFormat="1" ht="13.5">
      <c r="O61" s="43"/>
    </row>
    <row r="62" s="1" customFormat="1" ht="13.5">
      <c r="O62" s="43"/>
    </row>
    <row r="63" s="1" customFormat="1" ht="13.5">
      <c r="O63" s="43"/>
    </row>
    <row r="64" s="1" customFormat="1" ht="13.5">
      <c r="O64" s="43"/>
    </row>
    <row r="65" s="1" customFormat="1" ht="13.5">
      <c r="O65" s="43"/>
    </row>
    <row r="66" s="1" customFormat="1" ht="13.5">
      <c r="O66" s="43"/>
    </row>
    <row r="67" s="1" customFormat="1" ht="13.5">
      <c r="O67" s="43"/>
    </row>
    <row r="68" s="1" customFormat="1" ht="13.5">
      <c r="O68" s="43"/>
    </row>
    <row r="69" s="1" customFormat="1" ht="13.5">
      <c r="O69" s="43"/>
    </row>
    <row r="70" s="1" customFormat="1" ht="13.5">
      <c r="O70" s="43"/>
    </row>
    <row r="71" s="1" customFormat="1" ht="13.5">
      <c r="O71" s="43"/>
    </row>
    <row r="72" s="1" customFormat="1" ht="13.5">
      <c r="O72" s="43"/>
    </row>
    <row r="73" s="1" customFormat="1" ht="13.5">
      <c r="O73" s="43"/>
    </row>
    <row r="74" s="1" customFormat="1" ht="13.5">
      <c r="O74" s="43"/>
    </row>
    <row r="75" s="1" customFormat="1" ht="13.5">
      <c r="O75" s="43"/>
    </row>
    <row r="76" s="1" customFormat="1" ht="13.5">
      <c r="O76" s="43"/>
    </row>
    <row r="77" s="1" customFormat="1" ht="13.5">
      <c r="O77" s="43"/>
    </row>
    <row r="78" s="1" customFormat="1" ht="13.5">
      <c r="O78" s="43"/>
    </row>
    <row r="79" s="1" customFormat="1" ht="13.5">
      <c r="O79" s="43"/>
    </row>
    <row r="80" s="1" customFormat="1" ht="13.5">
      <c r="O80" s="43"/>
    </row>
    <row r="81" s="1" customFormat="1" ht="13.5">
      <c r="O81" s="43"/>
    </row>
    <row r="82" s="1" customFormat="1" ht="13.5">
      <c r="O82" s="43"/>
    </row>
    <row r="83" s="1" customFormat="1" ht="13.5">
      <c r="O83" s="43"/>
    </row>
    <row r="84" s="1" customFormat="1" ht="13.5">
      <c r="O84" s="43"/>
    </row>
    <row r="85" s="1" customFormat="1" ht="13.5">
      <c r="O85" s="43"/>
    </row>
    <row r="86" s="1" customFormat="1" ht="13.5">
      <c r="O86" s="43"/>
    </row>
    <row r="87" s="1" customFormat="1" ht="13.5">
      <c r="O87" s="43"/>
    </row>
    <row r="88" s="1" customFormat="1" ht="13.5">
      <c r="O88" s="43"/>
    </row>
    <row r="89" s="1" customFormat="1" ht="13.5">
      <c r="O89" s="43"/>
    </row>
    <row r="90" s="1" customFormat="1" ht="13.5">
      <c r="O90" s="43"/>
    </row>
    <row r="91" s="1" customFormat="1" ht="13.5">
      <c r="O91" s="43"/>
    </row>
    <row r="92" s="1" customFormat="1" ht="13.5">
      <c r="O92" s="43"/>
    </row>
    <row r="93" s="1" customFormat="1" ht="13.5">
      <c r="O93" s="43"/>
    </row>
    <row r="94" s="1" customFormat="1" ht="13.5">
      <c r="O94" s="43"/>
    </row>
    <row r="95" s="1" customFormat="1" ht="13.5">
      <c r="O95" s="43"/>
    </row>
    <row r="96" s="1" customFormat="1" ht="13.5">
      <c r="O96" s="43"/>
    </row>
    <row r="97" s="1" customFormat="1" ht="13.5">
      <c r="O97" s="43"/>
    </row>
    <row r="98" s="1" customFormat="1" ht="13.5">
      <c r="O98" s="43"/>
    </row>
    <row r="99" s="1" customFormat="1" ht="13.5">
      <c r="O99" s="43"/>
    </row>
    <row r="100" s="1" customFormat="1" ht="13.5">
      <c r="O100" s="43"/>
    </row>
    <row r="101" s="1" customFormat="1" ht="13.5">
      <c r="O101" s="43"/>
    </row>
    <row r="102" s="1" customFormat="1" ht="13.5">
      <c r="O102" s="43"/>
    </row>
    <row r="103" s="1" customFormat="1" ht="13.5">
      <c r="O103" s="43"/>
    </row>
    <row r="104" s="1" customFormat="1" ht="13.5">
      <c r="O104" s="43"/>
    </row>
    <row r="105" s="1" customFormat="1" ht="13.5">
      <c r="O105" s="43"/>
    </row>
    <row r="106" s="1" customFormat="1" ht="13.5">
      <c r="O106" s="43"/>
    </row>
    <row r="107" s="1" customFormat="1" ht="13.5">
      <c r="O107" s="43"/>
    </row>
    <row r="108" s="1" customFormat="1" ht="13.5">
      <c r="O108" s="43"/>
    </row>
    <row r="109" s="1" customFormat="1" ht="13.5">
      <c r="O109" s="43"/>
    </row>
    <row r="110" s="1" customFormat="1" ht="13.5">
      <c r="O110" s="43"/>
    </row>
    <row r="111" s="1" customFormat="1" ht="13.5">
      <c r="O111" s="43"/>
    </row>
    <row r="112" s="1" customFormat="1" ht="13.5">
      <c r="O112" s="43"/>
    </row>
    <row r="113" s="1" customFormat="1" ht="13.5">
      <c r="O113" s="43"/>
    </row>
    <row r="114" s="1" customFormat="1" ht="13.5">
      <c r="O114" s="43"/>
    </row>
    <row r="115" s="1" customFormat="1" ht="13.5">
      <c r="O115" s="43"/>
    </row>
    <row r="116" s="1" customFormat="1" ht="13.5">
      <c r="O116" s="43"/>
    </row>
    <row r="117" s="1" customFormat="1" ht="13.5">
      <c r="O117" s="43"/>
    </row>
    <row r="118" s="1" customFormat="1" ht="13.5">
      <c r="O118" s="43"/>
    </row>
    <row r="119" s="1" customFormat="1" ht="13.5">
      <c r="O119" s="43"/>
    </row>
    <row r="120" s="1" customFormat="1" ht="13.5">
      <c r="O120" s="43"/>
    </row>
    <row r="121" s="1" customFormat="1" ht="13.5">
      <c r="O121" s="43"/>
    </row>
    <row r="122" s="1" customFormat="1" ht="13.5">
      <c r="O122" s="43"/>
    </row>
    <row r="123" s="1" customFormat="1" ht="13.5">
      <c r="O123" s="43"/>
    </row>
    <row r="124" s="1" customFormat="1" ht="13.5">
      <c r="O124" s="43"/>
    </row>
    <row r="125" s="1" customFormat="1" ht="13.5">
      <c r="O125" s="43"/>
    </row>
    <row r="126" s="1" customFormat="1" ht="13.5">
      <c r="O126" s="43"/>
    </row>
    <row r="127" s="1" customFormat="1" ht="13.5">
      <c r="O127" s="43"/>
    </row>
    <row r="128" s="1" customFormat="1" ht="13.5">
      <c r="O128" s="43"/>
    </row>
    <row r="129" s="1" customFormat="1" ht="13.5">
      <c r="O129" s="43"/>
    </row>
    <row r="130" s="1" customFormat="1" ht="13.5">
      <c r="O130" s="43"/>
    </row>
    <row r="131" s="1" customFormat="1" ht="13.5">
      <c r="O131" s="43"/>
    </row>
    <row r="132" s="1" customFormat="1" ht="13.5">
      <c r="O132" s="43"/>
    </row>
    <row r="133" s="1" customFormat="1" ht="13.5">
      <c r="O133" s="43"/>
    </row>
    <row r="134" s="1" customFormat="1" ht="13.5">
      <c r="O134" s="43"/>
    </row>
    <row r="135" s="1" customFormat="1" ht="13.5">
      <c r="O135" s="43"/>
    </row>
    <row r="136" s="1" customFormat="1" ht="13.5">
      <c r="O136" s="43"/>
    </row>
    <row r="137" s="1" customFormat="1" ht="13.5">
      <c r="O137" s="43"/>
    </row>
    <row r="138" s="1" customFormat="1" ht="13.5">
      <c r="O138" s="43"/>
    </row>
    <row r="139" s="1" customFormat="1" ht="13.5">
      <c r="O139" s="43"/>
    </row>
    <row r="140" s="1" customFormat="1" ht="13.5">
      <c r="O140" s="43"/>
    </row>
    <row r="141" s="1" customFormat="1" ht="13.5">
      <c r="O141" s="43"/>
    </row>
    <row r="142" s="1" customFormat="1" ht="13.5">
      <c r="O142" s="43"/>
    </row>
    <row r="143" s="1" customFormat="1" ht="13.5">
      <c r="O143" s="43"/>
    </row>
    <row r="144" s="1" customFormat="1" ht="13.5">
      <c r="O144" s="43"/>
    </row>
    <row r="145" s="1" customFormat="1" ht="13.5">
      <c r="O145" s="43"/>
    </row>
    <row r="146" s="1" customFormat="1" ht="13.5">
      <c r="O146" s="43"/>
    </row>
    <row r="147" s="1" customFormat="1" ht="13.5">
      <c r="O147" s="43"/>
    </row>
    <row r="148" s="1" customFormat="1" ht="13.5">
      <c r="O148" s="43"/>
    </row>
    <row r="149" s="1" customFormat="1" ht="13.5">
      <c r="O149" s="43"/>
    </row>
    <row r="150" s="1" customFormat="1" ht="13.5">
      <c r="O150" s="43"/>
    </row>
    <row r="151" s="1" customFormat="1" ht="13.5">
      <c r="O151" s="43"/>
    </row>
    <row r="152" s="1" customFormat="1" ht="13.5">
      <c r="O152" s="43"/>
    </row>
    <row r="153" s="1" customFormat="1" ht="13.5">
      <c r="O153" s="43"/>
    </row>
    <row r="154" s="1" customFormat="1" ht="13.5">
      <c r="O154" s="43"/>
    </row>
    <row r="155" s="1" customFormat="1" ht="13.5">
      <c r="O155" s="43"/>
    </row>
    <row r="156" s="1" customFormat="1" ht="13.5">
      <c r="O156" s="43"/>
    </row>
    <row r="157" s="1" customFormat="1" ht="13.5">
      <c r="O157" s="43"/>
    </row>
    <row r="158" s="1" customFormat="1" ht="13.5">
      <c r="O158" s="43"/>
    </row>
    <row r="159" s="1" customFormat="1" ht="13.5">
      <c r="O159" s="43"/>
    </row>
    <row r="160" s="1" customFormat="1" ht="13.5">
      <c r="O160" s="43"/>
    </row>
    <row r="161" s="1" customFormat="1" ht="13.5">
      <c r="O161" s="43"/>
    </row>
    <row r="162" s="1" customFormat="1" ht="13.5">
      <c r="O162" s="43"/>
    </row>
    <row r="163" s="1" customFormat="1" ht="13.5">
      <c r="O163" s="43"/>
    </row>
    <row r="164" s="1" customFormat="1" ht="13.5">
      <c r="O164" s="43"/>
    </row>
    <row r="165" s="1" customFormat="1" ht="13.5">
      <c r="O165" s="43"/>
    </row>
    <row r="166" s="1" customFormat="1" ht="13.5">
      <c r="O166" s="43"/>
    </row>
    <row r="167" s="1" customFormat="1" ht="13.5">
      <c r="O167" s="43"/>
    </row>
    <row r="168" s="1" customFormat="1" ht="13.5">
      <c r="O168" s="43"/>
    </row>
    <row r="169" s="1" customFormat="1" ht="13.5">
      <c r="O169" s="43"/>
    </row>
    <row r="170" s="1" customFormat="1" ht="13.5">
      <c r="O170" s="43"/>
    </row>
    <row r="171" s="1" customFormat="1" ht="13.5">
      <c r="O171" s="43"/>
    </row>
    <row r="172" s="1" customFormat="1" ht="13.5">
      <c r="O172" s="43"/>
    </row>
    <row r="173" s="1" customFormat="1" ht="13.5">
      <c r="O173" s="43"/>
    </row>
    <row r="174" s="1" customFormat="1" ht="13.5">
      <c r="O174" s="43"/>
    </row>
    <row r="175" s="1" customFormat="1" ht="13.5">
      <c r="O175" s="43"/>
    </row>
    <row r="176" s="1" customFormat="1" ht="13.5">
      <c r="O176" s="43"/>
    </row>
    <row r="177" s="1" customFormat="1" ht="13.5">
      <c r="O177" s="43"/>
    </row>
    <row r="178" s="1" customFormat="1" ht="13.5">
      <c r="O178" s="43"/>
    </row>
    <row r="179" s="1" customFormat="1" ht="13.5">
      <c r="O179" s="43"/>
    </row>
    <row r="180" s="1" customFormat="1" ht="13.5">
      <c r="O180" s="43"/>
    </row>
    <row r="181" s="1" customFormat="1" ht="13.5">
      <c r="O181" s="43"/>
    </row>
    <row r="182" s="1" customFormat="1" ht="13.5">
      <c r="O182" s="43"/>
    </row>
    <row r="183" s="1" customFormat="1" ht="13.5">
      <c r="O183" s="43"/>
    </row>
    <row r="184" s="1" customFormat="1" ht="13.5">
      <c r="O184" s="43"/>
    </row>
    <row r="185" s="1" customFormat="1" ht="13.5">
      <c r="O185" s="43"/>
    </row>
    <row r="186" s="1" customFormat="1" ht="13.5">
      <c r="O186" s="43"/>
    </row>
    <row r="187" s="1" customFormat="1" ht="13.5">
      <c r="O187" s="43"/>
    </row>
    <row r="188" s="1" customFormat="1" ht="13.5">
      <c r="O188" s="43"/>
    </row>
    <row r="189" s="1" customFormat="1" ht="13.5">
      <c r="O189" s="43"/>
    </row>
    <row r="190" s="1" customFormat="1" ht="13.5">
      <c r="O190" s="43"/>
    </row>
    <row r="191" s="1" customFormat="1" ht="13.5">
      <c r="O191" s="43"/>
    </row>
    <row r="192" s="1" customFormat="1" ht="13.5">
      <c r="O192" s="43"/>
    </row>
    <row r="193" s="1" customFormat="1" ht="13.5">
      <c r="O193" s="43"/>
    </row>
    <row r="194" s="1" customFormat="1" ht="13.5">
      <c r="O194" s="43"/>
    </row>
    <row r="195" s="1" customFormat="1" ht="13.5">
      <c r="O195" s="43"/>
    </row>
    <row r="196" s="1" customFormat="1" ht="13.5">
      <c r="O196" s="43"/>
    </row>
    <row r="197" s="1" customFormat="1" ht="13.5">
      <c r="O197" s="43"/>
    </row>
    <row r="198" s="1" customFormat="1" ht="13.5">
      <c r="O198" s="43"/>
    </row>
    <row r="199" s="1" customFormat="1" ht="13.5">
      <c r="O199" s="43"/>
    </row>
    <row r="200" s="1" customFormat="1" ht="13.5">
      <c r="O200" s="43"/>
    </row>
    <row r="201" s="1" customFormat="1" ht="13.5">
      <c r="O201" s="43"/>
    </row>
    <row r="202" s="1" customFormat="1" ht="13.5">
      <c r="O202" s="43"/>
    </row>
    <row r="203" s="1" customFormat="1" ht="13.5">
      <c r="O203" s="43"/>
    </row>
    <row r="204" s="1" customFormat="1" ht="13.5">
      <c r="O204" s="43"/>
    </row>
    <row r="205" s="1" customFormat="1" ht="13.5">
      <c r="O205" s="43"/>
    </row>
    <row r="206" s="1" customFormat="1" ht="13.5">
      <c r="O206" s="43"/>
    </row>
    <row r="207" s="1" customFormat="1" ht="13.5">
      <c r="O207" s="43"/>
    </row>
    <row r="208" s="1" customFormat="1" ht="13.5">
      <c r="O208" s="43"/>
    </row>
    <row r="209" s="1" customFormat="1" ht="13.5">
      <c r="O209" s="43"/>
    </row>
    <row r="210" s="1" customFormat="1" ht="13.5">
      <c r="O210" s="43"/>
    </row>
    <row r="211" s="1" customFormat="1" ht="13.5">
      <c r="O211" s="43"/>
    </row>
    <row r="212" s="1" customFormat="1" ht="13.5">
      <c r="O212" s="43"/>
    </row>
    <row r="213" s="1" customFormat="1" ht="13.5">
      <c r="O213" s="43"/>
    </row>
    <row r="214" s="1" customFormat="1" ht="13.5">
      <c r="O214" s="43"/>
    </row>
    <row r="215" s="1" customFormat="1" ht="13.5">
      <c r="O215" s="43"/>
    </row>
    <row r="216" s="1" customFormat="1" ht="13.5">
      <c r="O216" s="43"/>
    </row>
    <row r="217" s="1" customFormat="1" ht="13.5">
      <c r="O217" s="43"/>
    </row>
    <row r="218" s="1" customFormat="1" ht="13.5">
      <c r="O218" s="43"/>
    </row>
    <row r="219" s="1" customFormat="1" ht="13.5">
      <c r="O219" s="43"/>
    </row>
    <row r="220" s="1" customFormat="1" ht="13.5">
      <c r="O220" s="43"/>
    </row>
    <row r="221" s="1" customFormat="1" ht="13.5">
      <c r="O221" s="43"/>
    </row>
    <row r="222" s="1" customFormat="1" ht="13.5">
      <c r="O222" s="43"/>
    </row>
    <row r="223" s="1" customFormat="1" ht="13.5">
      <c r="O223" s="43"/>
    </row>
    <row r="224" s="1" customFormat="1" ht="13.5">
      <c r="O224" s="43"/>
    </row>
    <row r="225" s="1" customFormat="1" ht="13.5">
      <c r="O225" s="43"/>
    </row>
    <row r="226" s="1" customFormat="1" ht="13.5">
      <c r="O226" s="43"/>
    </row>
    <row r="227" s="1" customFormat="1" ht="13.5">
      <c r="O227" s="43"/>
    </row>
    <row r="228" s="1" customFormat="1" ht="13.5">
      <c r="O228" s="43"/>
    </row>
    <row r="229" s="1" customFormat="1" ht="13.5">
      <c r="O229" s="43"/>
    </row>
    <row r="230" s="1" customFormat="1" ht="13.5">
      <c r="O230" s="43"/>
    </row>
    <row r="231" s="1" customFormat="1" ht="13.5">
      <c r="O231" s="43"/>
    </row>
    <row r="232" s="1" customFormat="1" ht="13.5">
      <c r="O232" s="43"/>
    </row>
    <row r="233" s="1" customFormat="1" ht="13.5">
      <c r="O233" s="43"/>
    </row>
    <row r="234" s="1" customFormat="1" ht="13.5">
      <c r="O234" s="43"/>
    </row>
    <row r="235" s="1" customFormat="1" ht="13.5">
      <c r="O235" s="43"/>
    </row>
    <row r="236" s="1" customFormat="1" ht="13.5">
      <c r="O236" s="43"/>
    </row>
    <row r="237" s="1" customFormat="1" ht="13.5">
      <c r="O237" s="43"/>
    </row>
    <row r="238" s="1" customFormat="1" ht="13.5">
      <c r="O238" s="43"/>
    </row>
    <row r="239" s="1" customFormat="1" ht="13.5">
      <c r="O239" s="43"/>
    </row>
    <row r="240" s="1" customFormat="1" ht="13.5">
      <c r="O240" s="43"/>
    </row>
    <row r="241" s="1" customFormat="1" ht="13.5">
      <c r="O241" s="43"/>
    </row>
    <row r="242" s="1" customFormat="1" ht="13.5">
      <c r="O242" s="43"/>
    </row>
    <row r="243" s="1" customFormat="1" ht="13.5">
      <c r="O243" s="43"/>
    </row>
    <row r="244" s="1" customFormat="1" ht="13.5">
      <c r="O244" s="43"/>
    </row>
    <row r="245" s="1" customFormat="1" ht="13.5">
      <c r="O245" s="43"/>
    </row>
    <row r="246" s="1" customFormat="1" ht="13.5">
      <c r="O246" s="43"/>
    </row>
    <row r="247" s="1" customFormat="1" ht="13.5">
      <c r="O247" s="43"/>
    </row>
    <row r="248" s="1" customFormat="1" ht="13.5">
      <c r="O248" s="43"/>
    </row>
    <row r="249" s="1" customFormat="1" ht="13.5">
      <c r="O249" s="43"/>
    </row>
    <row r="250" s="1" customFormat="1" ht="13.5">
      <c r="O250" s="43"/>
    </row>
    <row r="251" s="1" customFormat="1" ht="13.5">
      <c r="O251" s="43"/>
    </row>
    <row r="252" s="1" customFormat="1" ht="13.5">
      <c r="O252" s="43"/>
    </row>
    <row r="253" s="1" customFormat="1" ht="13.5">
      <c r="O253" s="43"/>
    </row>
    <row r="254" s="1" customFormat="1" ht="13.5">
      <c r="O254" s="43"/>
    </row>
    <row r="255" s="1" customFormat="1" ht="13.5">
      <c r="O255" s="43"/>
    </row>
    <row r="256" s="1" customFormat="1" ht="13.5">
      <c r="O256" s="43"/>
    </row>
    <row r="257" s="1" customFormat="1" ht="13.5">
      <c r="O257" s="43"/>
    </row>
    <row r="258" s="1" customFormat="1" ht="13.5">
      <c r="O258" s="43"/>
    </row>
    <row r="259" s="1" customFormat="1" ht="13.5">
      <c r="O259" s="43"/>
    </row>
    <row r="260" s="1" customFormat="1" ht="13.5">
      <c r="O260" s="43"/>
    </row>
    <row r="261" s="1" customFormat="1" ht="13.5">
      <c r="O261" s="43"/>
    </row>
    <row r="262" s="1" customFormat="1" ht="13.5">
      <c r="O262" s="43"/>
    </row>
    <row r="263" s="1" customFormat="1" ht="13.5">
      <c r="O263" s="43"/>
    </row>
    <row r="264" s="1" customFormat="1" ht="13.5">
      <c r="O264" s="43"/>
    </row>
    <row r="265" s="1" customFormat="1" ht="13.5">
      <c r="O265" s="43"/>
    </row>
    <row r="266" s="1" customFormat="1" ht="13.5">
      <c r="O266" s="43"/>
    </row>
    <row r="267" s="1" customFormat="1" ht="13.5">
      <c r="O267" s="43"/>
    </row>
    <row r="268" s="1" customFormat="1" ht="13.5">
      <c r="O268" s="43"/>
    </row>
    <row r="269" s="1" customFormat="1" ht="13.5">
      <c r="O269" s="43"/>
    </row>
    <row r="270" s="1" customFormat="1" ht="13.5">
      <c r="O270" s="43"/>
    </row>
    <row r="271" s="1" customFormat="1" ht="13.5">
      <c r="O271" s="43"/>
    </row>
    <row r="272" s="1" customFormat="1" ht="13.5">
      <c r="O272" s="43"/>
    </row>
    <row r="273" s="1" customFormat="1" ht="13.5">
      <c r="O273" s="43"/>
    </row>
    <row r="274" s="1" customFormat="1" ht="13.5">
      <c r="O274" s="43"/>
    </row>
    <row r="275" s="1" customFormat="1" ht="13.5">
      <c r="O275" s="43"/>
    </row>
    <row r="276" s="1" customFormat="1" ht="13.5">
      <c r="O276" s="43"/>
    </row>
    <row r="277" s="1" customFormat="1" ht="13.5">
      <c r="O277" s="43"/>
    </row>
    <row r="278" s="1" customFormat="1" ht="13.5">
      <c r="O278" s="43"/>
    </row>
    <row r="279" s="1" customFormat="1" ht="13.5">
      <c r="O279" s="43"/>
    </row>
    <row r="280" s="1" customFormat="1" ht="13.5">
      <c r="O280" s="43"/>
    </row>
    <row r="281" s="1" customFormat="1" ht="13.5">
      <c r="O281" s="43"/>
    </row>
    <row r="282" s="1" customFormat="1" ht="13.5">
      <c r="O282" s="43"/>
    </row>
    <row r="283" s="1" customFormat="1" ht="13.5">
      <c r="O283" s="43"/>
    </row>
    <row r="284" s="1" customFormat="1" ht="13.5">
      <c r="O284" s="43"/>
    </row>
    <row r="285" s="1" customFormat="1" ht="13.5">
      <c r="O285" s="43"/>
    </row>
    <row r="286" s="1" customFormat="1" ht="13.5">
      <c r="O286" s="43"/>
    </row>
    <row r="287" s="1" customFormat="1" ht="13.5">
      <c r="O287" s="43"/>
    </row>
    <row r="288" s="1" customFormat="1" ht="13.5">
      <c r="O288" s="43"/>
    </row>
    <row r="289" s="1" customFormat="1" ht="13.5">
      <c r="O289" s="43"/>
    </row>
    <row r="290" s="1" customFormat="1" ht="13.5">
      <c r="O290" s="43"/>
    </row>
    <row r="291" s="1" customFormat="1" ht="13.5">
      <c r="O291" s="43"/>
    </row>
    <row r="292" s="1" customFormat="1" ht="13.5">
      <c r="O292" s="43"/>
    </row>
    <row r="293" s="1" customFormat="1" ht="13.5">
      <c r="O293" s="43"/>
    </row>
    <row r="294" s="1" customFormat="1" ht="13.5">
      <c r="O294" s="43"/>
    </row>
    <row r="295" s="1" customFormat="1" ht="13.5">
      <c r="O295" s="43"/>
    </row>
    <row r="296" s="1" customFormat="1" ht="13.5">
      <c r="O296" s="43"/>
    </row>
    <row r="297" s="1" customFormat="1" ht="13.5">
      <c r="O297" s="43"/>
    </row>
    <row r="298" s="1" customFormat="1" ht="13.5">
      <c r="O298" s="43"/>
    </row>
    <row r="299" s="1" customFormat="1" ht="13.5">
      <c r="O299" s="43"/>
    </row>
    <row r="300" s="1" customFormat="1" ht="13.5">
      <c r="O300" s="43"/>
    </row>
    <row r="301" s="1" customFormat="1" ht="13.5">
      <c r="O301" s="43"/>
    </row>
    <row r="302" s="1" customFormat="1" ht="13.5">
      <c r="O302" s="43"/>
    </row>
    <row r="303" s="1" customFormat="1" ht="13.5">
      <c r="O303" s="43"/>
    </row>
    <row r="304" s="1" customFormat="1" ht="13.5">
      <c r="O304" s="43"/>
    </row>
    <row r="305" s="1" customFormat="1" ht="13.5">
      <c r="O305" s="43"/>
    </row>
    <row r="306" s="1" customFormat="1" ht="13.5">
      <c r="O306" s="43"/>
    </row>
    <row r="307" s="1" customFormat="1" ht="13.5">
      <c r="O307" s="43"/>
    </row>
    <row r="308" s="1" customFormat="1" ht="13.5">
      <c r="O308" s="43"/>
    </row>
    <row r="309" s="1" customFormat="1" ht="13.5">
      <c r="O309" s="43"/>
    </row>
    <row r="310" s="1" customFormat="1" ht="13.5">
      <c r="O310" s="43"/>
    </row>
    <row r="311" s="1" customFormat="1" ht="13.5">
      <c r="O311" s="43"/>
    </row>
    <row r="312" s="1" customFormat="1" ht="13.5">
      <c r="O312" s="43"/>
    </row>
    <row r="313" s="1" customFormat="1" ht="13.5">
      <c r="O313" s="43"/>
    </row>
    <row r="314" s="1" customFormat="1" ht="13.5">
      <c r="O314" s="43"/>
    </row>
    <row r="315" s="1" customFormat="1" ht="13.5">
      <c r="O315" s="43"/>
    </row>
    <row r="316" s="1" customFormat="1" ht="13.5">
      <c r="O316" s="43"/>
    </row>
    <row r="317" s="1" customFormat="1" ht="13.5">
      <c r="O317" s="43"/>
    </row>
    <row r="318" s="1" customFormat="1" ht="13.5">
      <c r="O318" s="43"/>
    </row>
    <row r="319" s="1" customFormat="1" ht="13.5">
      <c r="O319" s="43"/>
    </row>
    <row r="320" s="1" customFormat="1" ht="13.5">
      <c r="O320" s="43"/>
    </row>
    <row r="321" s="1" customFormat="1" ht="13.5">
      <c r="O321" s="43"/>
    </row>
    <row r="322" s="1" customFormat="1" ht="13.5">
      <c r="O322" s="43"/>
    </row>
    <row r="323" s="1" customFormat="1" ht="13.5">
      <c r="O323" s="43"/>
    </row>
    <row r="324" s="1" customFormat="1" ht="13.5">
      <c r="O324" s="43"/>
    </row>
    <row r="325" s="1" customFormat="1" ht="13.5">
      <c r="O325" s="43"/>
    </row>
    <row r="326" s="1" customFormat="1" ht="13.5">
      <c r="O326" s="43"/>
    </row>
    <row r="327" s="1" customFormat="1" ht="13.5">
      <c r="O327" s="43"/>
    </row>
    <row r="328" s="1" customFormat="1" ht="13.5">
      <c r="O328" s="43"/>
    </row>
    <row r="329" s="1" customFormat="1" ht="13.5">
      <c r="O329" s="43"/>
    </row>
    <row r="330" s="1" customFormat="1" ht="13.5">
      <c r="O330" s="43"/>
    </row>
    <row r="331" s="1" customFormat="1" ht="13.5">
      <c r="O331" s="43"/>
    </row>
    <row r="332" s="1" customFormat="1" ht="13.5">
      <c r="O332" s="43"/>
    </row>
    <row r="333" s="1" customFormat="1" ht="13.5">
      <c r="O333" s="43"/>
    </row>
    <row r="334" s="1" customFormat="1" ht="13.5">
      <c r="O334" s="43"/>
    </row>
    <row r="335" s="1" customFormat="1" ht="13.5">
      <c r="O335" s="43"/>
    </row>
    <row r="336" s="1" customFormat="1" ht="13.5">
      <c r="O336" s="43"/>
    </row>
    <row r="337" s="1" customFormat="1" ht="13.5">
      <c r="O337" s="43"/>
    </row>
    <row r="338" s="1" customFormat="1" ht="13.5">
      <c r="O338" s="43"/>
    </row>
    <row r="339" s="1" customFormat="1" ht="13.5">
      <c r="O339" s="43"/>
    </row>
    <row r="340" s="1" customFormat="1" ht="13.5">
      <c r="O340" s="43"/>
    </row>
    <row r="341" s="1" customFormat="1" ht="13.5">
      <c r="O341" s="43"/>
    </row>
    <row r="342" s="1" customFormat="1" ht="13.5">
      <c r="O342" s="43"/>
    </row>
    <row r="343" s="1" customFormat="1" ht="13.5">
      <c r="O343" s="43"/>
    </row>
    <row r="344" s="1" customFormat="1" ht="13.5">
      <c r="O344" s="43"/>
    </row>
    <row r="345" s="1" customFormat="1" ht="13.5">
      <c r="O345" s="43"/>
    </row>
    <row r="346" s="1" customFormat="1" ht="13.5">
      <c r="O346" s="43"/>
    </row>
    <row r="347" s="1" customFormat="1" ht="13.5">
      <c r="O347" s="43"/>
    </row>
    <row r="348" s="1" customFormat="1" ht="13.5">
      <c r="O348" s="43"/>
    </row>
    <row r="349" s="1" customFormat="1" ht="13.5">
      <c r="O349" s="43"/>
    </row>
    <row r="350" s="1" customFormat="1" ht="13.5">
      <c r="O350" s="43"/>
    </row>
    <row r="351" s="1" customFormat="1" ht="13.5">
      <c r="O351" s="43"/>
    </row>
    <row r="352" s="1" customFormat="1" ht="13.5">
      <c r="O352" s="43"/>
    </row>
    <row r="353" s="1" customFormat="1" ht="13.5">
      <c r="O353" s="43"/>
    </row>
    <row r="354" s="1" customFormat="1" ht="13.5">
      <c r="O354" s="43"/>
    </row>
    <row r="355" s="1" customFormat="1" ht="13.5">
      <c r="O355" s="43"/>
    </row>
    <row r="356" s="1" customFormat="1" ht="13.5">
      <c r="O356" s="43"/>
    </row>
    <row r="357" s="1" customFormat="1" ht="13.5">
      <c r="O357" s="43"/>
    </row>
    <row r="358" s="1" customFormat="1" ht="13.5">
      <c r="O358" s="43"/>
    </row>
    <row r="359" s="1" customFormat="1" ht="13.5">
      <c r="O359" s="43"/>
    </row>
    <row r="360" s="1" customFormat="1" ht="13.5">
      <c r="O360" s="43"/>
    </row>
    <row r="361" s="1" customFormat="1" ht="13.5">
      <c r="O361" s="43"/>
    </row>
    <row r="362" s="1" customFormat="1" ht="13.5">
      <c r="O362" s="43"/>
    </row>
    <row r="363" s="1" customFormat="1" ht="13.5">
      <c r="O363" s="43"/>
    </row>
    <row r="364" s="1" customFormat="1" ht="13.5">
      <c r="O364" s="43"/>
    </row>
    <row r="365" s="1" customFormat="1" ht="13.5">
      <c r="O365" s="43"/>
    </row>
    <row r="366" s="1" customFormat="1" ht="13.5">
      <c r="O366" s="43"/>
    </row>
    <row r="367" s="1" customFormat="1" ht="13.5">
      <c r="O367" s="43"/>
    </row>
    <row r="368" s="1" customFormat="1" ht="13.5">
      <c r="O368" s="43"/>
    </row>
    <row r="369" s="1" customFormat="1" ht="13.5">
      <c r="O369" s="43"/>
    </row>
    <row r="370" s="1" customFormat="1" ht="13.5">
      <c r="O370" s="43"/>
    </row>
    <row r="371" s="1" customFormat="1" ht="13.5">
      <c r="O371" s="43"/>
    </row>
    <row r="372" s="1" customFormat="1" ht="13.5">
      <c r="O372" s="43"/>
    </row>
    <row r="373" s="1" customFormat="1" ht="13.5">
      <c r="O373" s="43"/>
    </row>
    <row r="374" s="1" customFormat="1" ht="13.5">
      <c r="O374" s="43"/>
    </row>
    <row r="375" s="1" customFormat="1" ht="13.5">
      <c r="O375" s="43"/>
    </row>
    <row r="376" s="1" customFormat="1" ht="13.5">
      <c r="O376" s="43"/>
    </row>
    <row r="377" s="1" customFormat="1" ht="13.5">
      <c r="O377" s="43"/>
    </row>
    <row r="378" s="1" customFormat="1" ht="13.5">
      <c r="O378" s="43"/>
    </row>
    <row r="379" s="1" customFormat="1" ht="13.5">
      <c r="O379" s="43"/>
    </row>
    <row r="380" s="1" customFormat="1" ht="13.5">
      <c r="O380" s="43"/>
    </row>
    <row r="381" s="1" customFormat="1" ht="13.5">
      <c r="O381" s="43"/>
    </row>
    <row r="382" s="1" customFormat="1" ht="13.5">
      <c r="O382" s="43"/>
    </row>
    <row r="383" s="1" customFormat="1" ht="13.5">
      <c r="O383" s="43"/>
    </row>
    <row r="384" s="1" customFormat="1" ht="13.5">
      <c r="O384" s="43"/>
    </row>
    <row r="385" s="1" customFormat="1" ht="13.5">
      <c r="O385" s="43"/>
    </row>
    <row r="386" s="1" customFormat="1" ht="13.5">
      <c r="O386" s="43"/>
    </row>
    <row r="387" s="1" customFormat="1" ht="13.5">
      <c r="O387" s="43"/>
    </row>
    <row r="388" s="1" customFormat="1" ht="13.5">
      <c r="O388" s="43"/>
    </row>
    <row r="389" s="1" customFormat="1" ht="13.5">
      <c r="O389" s="43"/>
    </row>
    <row r="390" s="1" customFormat="1" ht="13.5">
      <c r="O390" s="43"/>
    </row>
    <row r="391" s="1" customFormat="1" ht="13.5">
      <c r="O391" s="43"/>
    </row>
    <row r="392" s="1" customFormat="1" ht="13.5">
      <c r="O392" s="43"/>
    </row>
    <row r="393" s="1" customFormat="1" ht="13.5">
      <c r="O393" s="43"/>
    </row>
    <row r="394" s="1" customFormat="1" ht="13.5">
      <c r="O394" s="43"/>
    </row>
    <row r="395" s="1" customFormat="1" ht="13.5">
      <c r="O395" s="43"/>
    </row>
    <row r="396" s="1" customFormat="1" ht="13.5">
      <c r="O396" s="43"/>
    </row>
    <row r="397" s="1" customFormat="1" ht="13.5">
      <c r="O397" s="43"/>
    </row>
    <row r="398" s="1" customFormat="1" ht="13.5">
      <c r="O398" s="43"/>
    </row>
    <row r="399" s="1" customFormat="1" ht="13.5">
      <c r="O399" s="43"/>
    </row>
    <row r="400" s="1" customFormat="1" ht="13.5">
      <c r="O400" s="43"/>
    </row>
    <row r="401" s="1" customFormat="1" ht="13.5">
      <c r="O401" s="43"/>
    </row>
    <row r="402" s="1" customFormat="1" ht="13.5">
      <c r="O402" s="43"/>
    </row>
    <row r="403" s="1" customFormat="1" ht="13.5">
      <c r="O403" s="43"/>
    </row>
    <row r="404" s="1" customFormat="1" ht="13.5">
      <c r="O404" s="43"/>
    </row>
    <row r="405" s="1" customFormat="1" ht="13.5">
      <c r="O405" s="43"/>
    </row>
    <row r="406" s="1" customFormat="1" ht="13.5">
      <c r="O406" s="43"/>
    </row>
    <row r="407" s="1" customFormat="1" ht="13.5">
      <c r="O407" s="43"/>
    </row>
    <row r="408" s="1" customFormat="1" ht="13.5">
      <c r="O408" s="43"/>
    </row>
    <row r="409" s="1" customFormat="1" ht="13.5">
      <c r="O409" s="43"/>
    </row>
    <row r="410" s="1" customFormat="1" ht="13.5">
      <c r="O410" s="43"/>
    </row>
    <row r="411" s="1" customFormat="1" ht="13.5">
      <c r="O411" s="43"/>
    </row>
    <row r="412" s="1" customFormat="1" ht="13.5">
      <c r="O412" s="43"/>
    </row>
    <row r="413" s="1" customFormat="1" ht="13.5">
      <c r="O413" s="43"/>
    </row>
    <row r="414" s="1" customFormat="1" ht="13.5">
      <c r="O414" s="43"/>
    </row>
    <row r="415" s="1" customFormat="1" ht="13.5">
      <c r="O415" s="43"/>
    </row>
    <row r="416" s="1" customFormat="1" ht="13.5">
      <c r="O416" s="43"/>
    </row>
    <row r="417" s="1" customFormat="1" ht="13.5">
      <c r="O417" s="43"/>
    </row>
    <row r="418" s="1" customFormat="1" ht="13.5">
      <c r="O418" s="43"/>
    </row>
    <row r="419" s="1" customFormat="1" ht="13.5">
      <c r="O419" s="43"/>
    </row>
    <row r="420" s="1" customFormat="1" ht="13.5">
      <c r="O420" s="43"/>
    </row>
    <row r="421" s="1" customFormat="1" ht="13.5">
      <c r="O421" s="43"/>
    </row>
    <row r="422" s="1" customFormat="1" ht="13.5">
      <c r="O422" s="43"/>
    </row>
    <row r="423" s="1" customFormat="1" ht="13.5">
      <c r="O423" s="43"/>
    </row>
    <row r="424" s="1" customFormat="1" ht="13.5">
      <c r="O424" s="43"/>
    </row>
    <row r="425" s="1" customFormat="1" ht="13.5">
      <c r="O425" s="43"/>
    </row>
    <row r="426" s="1" customFormat="1" ht="13.5">
      <c r="O426" s="43"/>
    </row>
    <row r="427" s="1" customFormat="1" ht="13.5">
      <c r="O427" s="43"/>
    </row>
    <row r="428" s="1" customFormat="1" ht="13.5">
      <c r="O428" s="43"/>
    </row>
    <row r="429" s="1" customFormat="1" ht="13.5">
      <c r="O429" s="43"/>
    </row>
    <row r="430" s="1" customFormat="1" ht="13.5">
      <c r="O430" s="43"/>
    </row>
    <row r="431" s="1" customFormat="1" ht="13.5">
      <c r="O431" s="43"/>
    </row>
    <row r="432" s="1" customFormat="1" ht="13.5">
      <c r="O432" s="43"/>
    </row>
    <row r="433" s="1" customFormat="1" ht="13.5">
      <c r="O433" s="43"/>
    </row>
    <row r="434" s="1" customFormat="1" ht="13.5">
      <c r="O434" s="43"/>
    </row>
    <row r="435" s="1" customFormat="1" ht="13.5">
      <c r="O435" s="43"/>
    </row>
    <row r="436" s="1" customFormat="1" ht="13.5">
      <c r="O436" s="43"/>
    </row>
    <row r="437" s="1" customFormat="1" ht="13.5">
      <c r="O437" s="43"/>
    </row>
    <row r="438" s="1" customFormat="1" ht="13.5">
      <c r="O438" s="43"/>
    </row>
    <row r="439" s="1" customFormat="1" ht="13.5">
      <c r="O439" s="43"/>
    </row>
    <row r="440" s="1" customFormat="1" ht="13.5">
      <c r="O440" s="43"/>
    </row>
    <row r="441" s="1" customFormat="1" ht="13.5">
      <c r="O441" s="43"/>
    </row>
    <row r="442" s="1" customFormat="1" ht="13.5">
      <c r="O442" s="43"/>
    </row>
    <row r="443" s="1" customFormat="1" ht="13.5">
      <c r="O443" s="43"/>
    </row>
    <row r="444" s="1" customFormat="1" ht="13.5">
      <c r="O444" s="43"/>
    </row>
    <row r="445" s="1" customFormat="1" ht="13.5">
      <c r="O445" s="43"/>
    </row>
    <row r="446" s="1" customFormat="1" ht="13.5">
      <c r="O446" s="43"/>
    </row>
    <row r="447" s="1" customFormat="1" ht="13.5">
      <c r="O447" s="43"/>
    </row>
    <row r="448" s="1" customFormat="1" ht="13.5">
      <c r="O448" s="43"/>
    </row>
    <row r="449" s="1" customFormat="1" ht="13.5">
      <c r="O449" s="43"/>
    </row>
    <row r="450" s="1" customFormat="1" ht="13.5">
      <c r="O450" s="43"/>
    </row>
    <row r="451" s="1" customFormat="1" ht="13.5">
      <c r="O451" s="43"/>
    </row>
    <row r="452" s="1" customFormat="1" ht="13.5">
      <c r="O452" s="43"/>
    </row>
    <row r="453" s="1" customFormat="1" ht="13.5">
      <c r="O453" s="43"/>
    </row>
    <row r="454" s="1" customFormat="1" ht="13.5">
      <c r="O454" s="43"/>
    </row>
    <row r="455" s="1" customFormat="1" ht="13.5">
      <c r="O455" s="43"/>
    </row>
    <row r="456" s="1" customFormat="1" ht="13.5">
      <c r="O456" s="43"/>
    </row>
    <row r="457" s="1" customFormat="1" ht="13.5">
      <c r="O457" s="43"/>
    </row>
    <row r="458" s="1" customFormat="1" ht="13.5">
      <c r="O458" s="43"/>
    </row>
    <row r="459" s="1" customFormat="1" ht="13.5">
      <c r="O459" s="43"/>
    </row>
    <row r="460" s="1" customFormat="1" ht="13.5">
      <c r="O460" s="43"/>
    </row>
    <row r="461" s="1" customFormat="1" ht="13.5">
      <c r="O461" s="43"/>
    </row>
    <row r="462" s="1" customFormat="1" ht="13.5">
      <c r="O462" s="43"/>
    </row>
    <row r="463" s="1" customFormat="1" ht="13.5">
      <c r="O463" s="43"/>
    </row>
    <row r="464" s="1" customFormat="1" ht="13.5">
      <c r="O464" s="43"/>
    </row>
    <row r="465" s="1" customFormat="1" ht="13.5">
      <c r="O465" s="43"/>
    </row>
    <row r="466" s="1" customFormat="1" ht="13.5">
      <c r="O466" s="43"/>
    </row>
    <row r="467" s="1" customFormat="1" ht="13.5">
      <c r="O467" s="43"/>
    </row>
    <row r="468" s="1" customFormat="1" ht="13.5">
      <c r="O468" s="43"/>
    </row>
    <row r="469" s="1" customFormat="1" ht="13.5">
      <c r="O469" s="43"/>
    </row>
    <row r="470" s="1" customFormat="1" ht="13.5">
      <c r="O470" s="43"/>
    </row>
    <row r="471" s="1" customFormat="1" ht="13.5">
      <c r="O471" s="43"/>
    </row>
    <row r="472" s="1" customFormat="1" ht="13.5">
      <c r="O472" s="43"/>
    </row>
    <row r="473" s="1" customFormat="1" ht="13.5">
      <c r="O473" s="43"/>
    </row>
    <row r="474" s="1" customFormat="1" ht="13.5">
      <c r="O474" s="43"/>
    </row>
    <row r="475" s="1" customFormat="1" ht="13.5">
      <c r="O475" s="43"/>
    </row>
    <row r="476" s="1" customFormat="1" ht="13.5">
      <c r="O476" s="43"/>
    </row>
    <row r="477" s="1" customFormat="1" ht="13.5">
      <c r="O477" s="43"/>
    </row>
    <row r="478" s="1" customFormat="1" ht="13.5">
      <c r="O478" s="43"/>
    </row>
    <row r="479" s="1" customFormat="1" ht="13.5">
      <c r="O479" s="43"/>
    </row>
    <row r="480" s="1" customFormat="1" ht="13.5">
      <c r="O480" s="43"/>
    </row>
    <row r="481" s="1" customFormat="1" ht="13.5">
      <c r="O481" s="43"/>
    </row>
    <row r="482" s="1" customFormat="1" ht="13.5">
      <c r="O482" s="43"/>
    </row>
    <row r="483" s="1" customFormat="1" ht="13.5">
      <c r="O483" s="43"/>
    </row>
    <row r="484" s="1" customFormat="1" ht="13.5">
      <c r="O484" s="43"/>
    </row>
    <row r="485" s="1" customFormat="1" ht="13.5">
      <c r="O485" s="43"/>
    </row>
    <row r="486" s="1" customFormat="1" ht="13.5">
      <c r="O486" s="43"/>
    </row>
    <row r="487" s="1" customFormat="1" ht="13.5">
      <c r="O487" s="43"/>
    </row>
    <row r="488" s="1" customFormat="1" ht="13.5">
      <c r="O488" s="43"/>
    </row>
    <row r="489" s="1" customFormat="1" ht="13.5">
      <c r="O489" s="43"/>
    </row>
    <row r="490" s="1" customFormat="1" ht="13.5">
      <c r="O490" s="43"/>
    </row>
    <row r="491" s="1" customFormat="1" ht="13.5">
      <c r="O491" s="43"/>
    </row>
    <row r="492" s="1" customFormat="1" ht="13.5">
      <c r="O492" s="43"/>
    </row>
    <row r="493" s="1" customFormat="1" ht="13.5">
      <c r="O493" s="43"/>
    </row>
    <row r="494" s="1" customFormat="1" ht="13.5">
      <c r="O494" s="43"/>
    </row>
    <row r="495" s="1" customFormat="1" ht="13.5">
      <c r="O495" s="43"/>
    </row>
    <row r="496" s="1" customFormat="1" ht="13.5">
      <c r="O496" s="43"/>
    </row>
    <row r="497" s="1" customFormat="1" ht="13.5">
      <c r="O497" s="43"/>
    </row>
    <row r="498" s="1" customFormat="1" ht="13.5">
      <c r="O498" s="43"/>
    </row>
    <row r="499" s="1" customFormat="1" ht="13.5">
      <c r="O499" s="43"/>
    </row>
    <row r="500" s="1" customFormat="1" ht="13.5">
      <c r="O500" s="43"/>
    </row>
    <row r="501" s="1" customFormat="1" ht="13.5">
      <c r="O501" s="43"/>
    </row>
    <row r="502" s="1" customFormat="1" ht="13.5">
      <c r="O502" s="43"/>
    </row>
    <row r="503" s="1" customFormat="1" ht="13.5">
      <c r="O503" s="43"/>
    </row>
    <row r="504" s="1" customFormat="1" ht="13.5">
      <c r="O504" s="43"/>
    </row>
    <row r="505" s="1" customFormat="1" ht="13.5">
      <c r="O505" s="43"/>
    </row>
    <row r="506" s="1" customFormat="1" ht="13.5">
      <c r="O506" s="43"/>
    </row>
    <row r="507" s="1" customFormat="1" ht="13.5">
      <c r="O507" s="43"/>
    </row>
    <row r="508" s="1" customFormat="1" ht="13.5">
      <c r="O508" s="43"/>
    </row>
    <row r="509" s="1" customFormat="1" ht="13.5">
      <c r="O509" s="43"/>
    </row>
    <row r="510" s="1" customFormat="1" ht="13.5">
      <c r="O510" s="43"/>
    </row>
    <row r="511" s="1" customFormat="1" ht="13.5">
      <c r="O511" s="43"/>
    </row>
    <row r="512" s="1" customFormat="1" ht="13.5">
      <c r="O512" s="43"/>
    </row>
    <row r="513" s="1" customFormat="1" ht="13.5">
      <c r="O513" s="43"/>
    </row>
    <row r="514" s="1" customFormat="1" ht="13.5">
      <c r="O514" s="43"/>
    </row>
    <row r="515" s="1" customFormat="1" ht="13.5">
      <c r="O515" s="43"/>
    </row>
    <row r="516" s="1" customFormat="1" ht="13.5">
      <c r="O516" s="43"/>
    </row>
    <row r="517" s="1" customFormat="1" ht="13.5">
      <c r="O517" s="43"/>
    </row>
    <row r="518" s="1" customFormat="1" ht="13.5">
      <c r="O518" s="43"/>
    </row>
    <row r="519" s="1" customFormat="1" ht="13.5">
      <c r="O519" s="43"/>
    </row>
    <row r="520" s="1" customFormat="1" ht="13.5">
      <c r="O520" s="43"/>
    </row>
    <row r="521" s="1" customFormat="1" ht="13.5">
      <c r="O521" s="43"/>
    </row>
    <row r="522" s="1" customFormat="1" ht="13.5">
      <c r="O522" s="43"/>
    </row>
    <row r="523" s="1" customFormat="1" ht="13.5">
      <c r="O523" s="43"/>
    </row>
    <row r="524" s="1" customFormat="1" ht="13.5">
      <c r="O524" s="43"/>
    </row>
    <row r="525" s="1" customFormat="1" ht="13.5">
      <c r="O525" s="43"/>
    </row>
    <row r="526" s="1" customFormat="1" ht="13.5">
      <c r="O526" s="43"/>
    </row>
    <row r="527" s="1" customFormat="1" ht="13.5">
      <c r="O527" s="43"/>
    </row>
    <row r="528" s="1" customFormat="1" ht="13.5">
      <c r="O528" s="43"/>
    </row>
    <row r="529" s="1" customFormat="1" ht="13.5">
      <c r="O529" s="43"/>
    </row>
    <row r="530" s="1" customFormat="1" ht="13.5">
      <c r="O530" s="43"/>
    </row>
    <row r="531" s="1" customFormat="1" ht="13.5">
      <c r="O531" s="43"/>
    </row>
    <row r="532" s="1" customFormat="1" ht="13.5">
      <c r="O532" s="43"/>
    </row>
    <row r="533" s="1" customFormat="1" ht="13.5">
      <c r="O533" s="43"/>
    </row>
    <row r="534" s="1" customFormat="1" ht="13.5">
      <c r="O534" s="43"/>
    </row>
    <row r="535" s="1" customFormat="1" ht="13.5">
      <c r="O535" s="43"/>
    </row>
    <row r="536" s="1" customFormat="1" ht="13.5">
      <c r="O536" s="43"/>
    </row>
    <row r="537" s="1" customFormat="1" ht="13.5">
      <c r="O537" s="43"/>
    </row>
    <row r="538" s="1" customFormat="1" ht="13.5">
      <c r="O538" s="43"/>
    </row>
    <row r="539" s="1" customFormat="1" ht="13.5">
      <c r="O539" s="43"/>
    </row>
    <row r="540" s="1" customFormat="1" ht="13.5">
      <c r="O540" s="43"/>
    </row>
    <row r="541" s="1" customFormat="1" ht="13.5">
      <c r="O541" s="43"/>
    </row>
    <row r="542" s="1" customFormat="1" ht="13.5">
      <c r="O542" s="43"/>
    </row>
    <row r="543" s="1" customFormat="1" ht="13.5">
      <c r="O543" s="43"/>
    </row>
    <row r="544" s="1" customFormat="1" ht="13.5">
      <c r="O544" s="43"/>
    </row>
    <row r="545" s="1" customFormat="1" ht="13.5">
      <c r="O545" s="43"/>
    </row>
    <row r="546" s="1" customFormat="1" ht="13.5">
      <c r="O546" s="43"/>
    </row>
    <row r="547" s="1" customFormat="1" ht="13.5">
      <c r="O547" s="43"/>
    </row>
    <row r="548" s="1" customFormat="1" ht="13.5">
      <c r="O548" s="43"/>
    </row>
    <row r="549" s="1" customFormat="1" ht="13.5">
      <c r="O549" s="43"/>
    </row>
    <row r="550" s="1" customFormat="1" ht="13.5">
      <c r="O550" s="43"/>
    </row>
    <row r="551" s="1" customFormat="1" ht="13.5">
      <c r="O551" s="43"/>
    </row>
    <row r="552" s="1" customFormat="1" ht="13.5">
      <c r="O552" s="43"/>
    </row>
    <row r="553" s="1" customFormat="1" ht="13.5">
      <c r="O553" s="43"/>
    </row>
    <row r="554" s="1" customFormat="1" ht="13.5">
      <c r="O554" s="43"/>
    </row>
    <row r="555" s="1" customFormat="1" ht="13.5">
      <c r="O555" s="43"/>
    </row>
    <row r="556" s="1" customFormat="1" ht="13.5">
      <c r="O556" s="43"/>
    </row>
    <row r="557" s="1" customFormat="1" ht="13.5">
      <c r="O557" s="43"/>
    </row>
    <row r="558" s="1" customFormat="1" ht="13.5">
      <c r="O558" s="43"/>
    </row>
    <row r="559" s="1" customFormat="1" ht="13.5">
      <c r="O559" s="43"/>
    </row>
    <row r="560" s="1" customFormat="1" ht="13.5">
      <c r="O560" s="43"/>
    </row>
    <row r="561" s="1" customFormat="1" ht="13.5">
      <c r="O561" s="43"/>
    </row>
    <row r="562" s="1" customFormat="1" ht="13.5">
      <c r="O562" s="43"/>
    </row>
    <row r="563" s="1" customFormat="1" ht="13.5">
      <c r="O563" s="43"/>
    </row>
    <row r="564" s="1" customFormat="1" ht="13.5">
      <c r="O564" s="43"/>
    </row>
    <row r="565" s="1" customFormat="1" ht="13.5">
      <c r="O565" s="43"/>
    </row>
    <row r="566" s="1" customFormat="1" ht="13.5">
      <c r="O566" s="43"/>
    </row>
    <row r="567" s="1" customFormat="1" ht="13.5">
      <c r="O567" s="43"/>
    </row>
    <row r="568" s="1" customFormat="1" ht="13.5">
      <c r="O568" s="43"/>
    </row>
    <row r="569" s="1" customFormat="1" ht="13.5">
      <c r="O569" s="43"/>
    </row>
    <row r="570" s="1" customFormat="1" ht="13.5">
      <c r="O570" s="43"/>
    </row>
    <row r="571" s="1" customFormat="1" ht="13.5">
      <c r="O571" s="43"/>
    </row>
    <row r="572" s="1" customFormat="1" ht="13.5">
      <c r="O572" s="43"/>
    </row>
    <row r="573" s="1" customFormat="1" ht="13.5">
      <c r="O573" s="43"/>
    </row>
    <row r="574" s="1" customFormat="1" ht="13.5">
      <c r="O574" s="43"/>
    </row>
    <row r="575" s="1" customFormat="1" ht="13.5">
      <c r="O575" s="43"/>
    </row>
    <row r="576" s="1" customFormat="1" ht="13.5">
      <c r="O576" s="43"/>
    </row>
    <row r="577" s="1" customFormat="1" ht="13.5">
      <c r="O577" s="43"/>
    </row>
    <row r="578" s="1" customFormat="1" ht="13.5">
      <c r="O578" s="43"/>
    </row>
    <row r="579" s="1" customFormat="1" ht="13.5">
      <c r="O579" s="43"/>
    </row>
    <row r="580" s="1" customFormat="1" ht="13.5">
      <c r="O580" s="43"/>
    </row>
    <row r="581" s="1" customFormat="1" ht="13.5">
      <c r="O581" s="43"/>
    </row>
    <row r="582" s="1" customFormat="1" ht="13.5">
      <c r="O582" s="43"/>
    </row>
    <row r="583" s="1" customFormat="1" ht="13.5">
      <c r="O583" s="43"/>
    </row>
    <row r="584" s="1" customFormat="1" ht="13.5">
      <c r="O584" s="43"/>
    </row>
    <row r="585" s="1" customFormat="1" ht="13.5">
      <c r="O585" s="43"/>
    </row>
    <row r="586" s="1" customFormat="1" ht="13.5">
      <c r="O586" s="43"/>
    </row>
    <row r="587" s="1" customFormat="1" ht="13.5">
      <c r="O587" s="43"/>
    </row>
    <row r="588" s="1" customFormat="1" ht="13.5">
      <c r="O588" s="43"/>
    </row>
    <row r="589" s="1" customFormat="1" ht="13.5">
      <c r="O589" s="43"/>
    </row>
    <row r="590" s="1" customFormat="1" ht="13.5">
      <c r="O590" s="43"/>
    </row>
    <row r="591" s="1" customFormat="1" ht="13.5">
      <c r="O591" s="43"/>
    </row>
    <row r="592" s="1" customFormat="1" ht="13.5">
      <c r="O592" s="43"/>
    </row>
    <row r="593" s="1" customFormat="1" ht="13.5">
      <c r="O593" s="43"/>
    </row>
    <row r="594" s="1" customFormat="1" ht="13.5">
      <c r="O594" s="43"/>
    </row>
    <row r="595" s="1" customFormat="1" ht="13.5">
      <c r="O595" s="43"/>
    </row>
    <row r="596" s="1" customFormat="1" ht="13.5">
      <c r="O596" s="43"/>
    </row>
    <row r="597" s="1" customFormat="1" ht="13.5">
      <c r="O597" s="43"/>
    </row>
    <row r="598" s="1" customFormat="1" ht="13.5">
      <c r="O598" s="43"/>
    </row>
    <row r="599" s="1" customFormat="1" ht="13.5">
      <c r="O599" s="43"/>
    </row>
    <row r="600" s="1" customFormat="1" ht="13.5">
      <c r="O600" s="43"/>
    </row>
    <row r="601" s="1" customFormat="1" ht="13.5">
      <c r="O601" s="43"/>
    </row>
    <row r="602" s="1" customFormat="1" ht="13.5">
      <c r="O602" s="43"/>
    </row>
    <row r="603" s="1" customFormat="1" ht="13.5">
      <c r="O603" s="43"/>
    </row>
    <row r="604" s="1" customFormat="1" ht="13.5">
      <c r="O604" s="43"/>
    </row>
    <row r="605" s="1" customFormat="1" ht="13.5">
      <c r="O605" s="43"/>
    </row>
    <row r="606" s="1" customFormat="1" ht="13.5">
      <c r="O606" s="43"/>
    </row>
    <row r="607" s="1" customFormat="1" ht="13.5">
      <c r="O607" s="43"/>
    </row>
    <row r="608" s="1" customFormat="1" ht="13.5">
      <c r="O608" s="43"/>
    </row>
    <row r="609" s="1" customFormat="1" ht="13.5">
      <c r="O609" s="43"/>
    </row>
    <row r="610" s="1" customFormat="1" ht="13.5">
      <c r="O610" s="43"/>
    </row>
    <row r="611" s="1" customFormat="1" ht="13.5">
      <c r="O611" s="43"/>
    </row>
    <row r="612" s="1" customFormat="1" ht="13.5">
      <c r="O612" s="43"/>
    </row>
    <row r="613" s="1" customFormat="1" ht="13.5">
      <c r="O613" s="43"/>
    </row>
    <row r="614" s="1" customFormat="1" ht="13.5">
      <c r="O614" s="43"/>
    </row>
    <row r="615" s="1" customFormat="1" ht="13.5">
      <c r="O615" s="43"/>
    </row>
    <row r="616" s="1" customFormat="1" ht="13.5">
      <c r="O616" s="43"/>
    </row>
    <row r="617" s="1" customFormat="1" ht="13.5">
      <c r="O617" s="43"/>
    </row>
    <row r="618" s="1" customFormat="1" ht="13.5">
      <c r="O618" s="43"/>
    </row>
    <row r="619" s="1" customFormat="1" ht="13.5">
      <c r="O619" s="43"/>
    </row>
    <row r="620" s="1" customFormat="1" ht="13.5">
      <c r="O620" s="43"/>
    </row>
    <row r="621" s="1" customFormat="1" ht="13.5">
      <c r="O621" s="43"/>
    </row>
    <row r="622" s="1" customFormat="1" ht="13.5">
      <c r="O622" s="43"/>
    </row>
    <row r="623" s="1" customFormat="1" ht="13.5">
      <c r="O623" s="43"/>
    </row>
    <row r="624" s="1" customFormat="1" ht="13.5">
      <c r="O624" s="43"/>
    </row>
    <row r="625" s="1" customFormat="1" ht="13.5">
      <c r="O625" s="43"/>
    </row>
    <row r="626" s="1" customFormat="1" ht="13.5">
      <c r="O626" s="43"/>
    </row>
    <row r="627" s="1" customFormat="1" ht="13.5">
      <c r="O627" s="43"/>
    </row>
    <row r="628" s="1" customFormat="1" ht="13.5">
      <c r="O628" s="43"/>
    </row>
    <row r="629" s="1" customFormat="1" ht="13.5">
      <c r="O629" s="43"/>
    </row>
    <row r="630" s="1" customFormat="1" ht="13.5">
      <c r="O630" s="43"/>
    </row>
    <row r="631" s="1" customFormat="1" ht="13.5">
      <c r="O631" s="43"/>
    </row>
    <row r="632" s="1" customFormat="1" ht="13.5">
      <c r="O632" s="43"/>
    </row>
    <row r="633" s="1" customFormat="1" ht="13.5">
      <c r="O633" s="43"/>
    </row>
    <row r="634" s="1" customFormat="1" ht="13.5">
      <c r="O634" s="43"/>
    </row>
    <row r="635" s="1" customFormat="1" ht="13.5">
      <c r="O635" s="43"/>
    </row>
    <row r="636" s="1" customFormat="1" ht="13.5">
      <c r="O636" s="43"/>
    </row>
    <row r="637" s="1" customFormat="1" ht="13.5">
      <c r="O637" s="43"/>
    </row>
    <row r="638" s="1" customFormat="1" ht="13.5">
      <c r="O638" s="43"/>
    </row>
    <row r="639" s="1" customFormat="1" ht="13.5">
      <c r="O639" s="43"/>
    </row>
    <row r="640" s="1" customFormat="1" ht="13.5">
      <c r="O640" s="43"/>
    </row>
    <row r="641" s="1" customFormat="1" ht="13.5">
      <c r="O641" s="43"/>
    </row>
    <row r="642" s="1" customFormat="1" ht="13.5">
      <c r="O642" s="43"/>
    </row>
    <row r="643" s="1" customFormat="1" ht="13.5">
      <c r="O643" s="43"/>
    </row>
    <row r="644" s="1" customFormat="1" ht="13.5">
      <c r="O644" s="43"/>
    </row>
    <row r="645" s="1" customFormat="1" ht="13.5">
      <c r="O645" s="43"/>
    </row>
    <row r="646" s="1" customFormat="1" ht="13.5">
      <c r="O646" s="43"/>
    </row>
    <row r="647" s="1" customFormat="1" ht="13.5">
      <c r="O647" s="43"/>
    </row>
    <row r="648" s="1" customFormat="1" ht="13.5">
      <c r="O648" s="43"/>
    </row>
    <row r="649" s="1" customFormat="1" ht="13.5">
      <c r="O649" s="43"/>
    </row>
    <row r="650" s="1" customFormat="1" ht="13.5">
      <c r="O650" s="43"/>
    </row>
    <row r="651" s="1" customFormat="1" ht="13.5">
      <c r="O651" s="43"/>
    </row>
    <row r="652" s="1" customFormat="1" ht="13.5">
      <c r="O652" s="43"/>
    </row>
    <row r="653" s="1" customFormat="1" ht="13.5">
      <c r="O653" s="43"/>
    </row>
    <row r="654" s="1" customFormat="1" ht="13.5">
      <c r="O654" s="43"/>
    </row>
    <row r="655" s="1" customFormat="1" ht="13.5">
      <c r="O655" s="43"/>
    </row>
    <row r="656" s="1" customFormat="1" ht="13.5">
      <c r="O656" s="43"/>
    </row>
    <row r="657" s="1" customFormat="1" ht="13.5">
      <c r="O657" s="43"/>
    </row>
    <row r="658" s="1" customFormat="1" ht="13.5">
      <c r="O658" s="43"/>
    </row>
    <row r="659" s="1" customFormat="1" ht="13.5">
      <c r="O659" s="43"/>
    </row>
    <row r="660" s="1" customFormat="1" ht="13.5">
      <c r="O660" s="43"/>
    </row>
    <row r="661" s="1" customFormat="1" ht="13.5">
      <c r="O661" s="43"/>
    </row>
    <row r="662" s="1" customFormat="1" ht="13.5">
      <c r="O662" s="43"/>
    </row>
    <row r="663" s="1" customFormat="1" ht="13.5">
      <c r="O663" s="43"/>
    </row>
    <row r="664" s="1" customFormat="1" ht="13.5">
      <c r="O664" s="43"/>
    </row>
    <row r="665" s="1" customFormat="1" ht="13.5">
      <c r="O665" s="43"/>
    </row>
    <row r="666" s="1" customFormat="1" ht="13.5">
      <c r="O666" s="43"/>
    </row>
    <row r="667" s="1" customFormat="1" ht="13.5">
      <c r="O667" s="43"/>
    </row>
    <row r="668" s="1" customFormat="1" ht="13.5">
      <c r="O668" s="43"/>
    </row>
    <row r="669" s="1" customFormat="1" ht="13.5">
      <c r="O669" s="43"/>
    </row>
    <row r="670" s="1" customFormat="1" ht="13.5">
      <c r="O670" s="43"/>
    </row>
    <row r="671" s="1" customFormat="1" ht="13.5">
      <c r="O671" s="43"/>
    </row>
    <row r="672" s="1" customFormat="1" ht="13.5">
      <c r="O672" s="43"/>
    </row>
    <row r="673" s="1" customFormat="1" ht="13.5">
      <c r="O673" s="43"/>
    </row>
    <row r="674" s="1" customFormat="1" ht="13.5">
      <c r="O674" s="43"/>
    </row>
    <row r="675" s="1" customFormat="1" ht="13.5">
      <c r="O675" s="43"/>
    </row>
    <row r="676" s="1" customFormat="1" ht="13.5">
      <c r="O676" s="43"/>
    </row>
    <row r="677" s="1" customFormat="1" ht="13.5">
      <c r="O677" s="43"/>
    </row>
    <row r="678" s="1" customFormat="1" ht="13.5">
      <c r="O678" s="43"/>
    </row>
    <row r="679" s="1" customFormat="1" ht="13.5">
      <c r="O679" s="43"/>
    </row>
    <row r="680" s="1" customFormat="1" ht="13.5">
      <c r="O680" s="43"/>
    </row>
    <row r="681" s="1" customFormat="1" ht="13.5">
      <c r="O681" s="43"/>
    </row>
    <row r="682" s="1" customFormat="1" ht="13.5">
      <c r="O682" s="43"/>
    </row>
    <row r="683" s="1" customFormat="1" ht="13.5">
      <c r="O683" s="43"/>
    </row>
    <row r="684" s="1" customFormat="1" ht="13.5">
      <c r="O684" s="43"/>
    </row>
    <row r="685" s="1" customFormat="1" ht="13.5">
      <c r="O685" s="43"/>
    </row>
    <row r="686" s="1" customFormat="1" ht="13.5">
      <c r="O686" s="43"/>
    </row>
    <row r="687" s="1" customFormat="1" ht="13.5">
      <c r="O687" s="43"/>
    </row>
    <row r="688" s="1" customFormat="1" ht="13.5">
      <c r="O688" s="43"/>
    </row>
    <row r="689" s="1" customFormat="1" ht="13.5">
      <c r="O689" s="43"/>
    </row>
    <row r="690" s="1" customFormat="1" ht="13.5">
      <c r="O690" s="43"/>
    </row>
    <row r="691" s="1" customFormat="1" ht="13.5">
      <c r="O691" s="43"/>
    </row>
    <row r="692" s="1" customFormat="1" ht="13.5">
      <c r="O692" s="43"/>
    </row>
    <row r="693" s="1" customFormat="1" ht="13.5">
      <c r="O693" s="43"/>
    </row>
    <row r="694" s="1" customFormat="1" ht="13.5">
      <c r="O694" s="43"/>
    </row>
    <row r="695" s="1" customFormat="1" ht="13.5">
      <c r="O695" s="43"/>
    </row>
    <row r="696" s="1" customFormat="1" ht="13.5">
      <c r="O696" s="43"/>
    </row>
    <row r="697" s="1" customFormat="1" ht="13.5">
      <c r="O697" s="43"/>
    </row>
    <row r="698" s="1" customFormat="1" ht="13.5">
      <c r="O698" s="43"/>
    </row>
    <row r="699" s="1" customFormat="1" ht="13.5">
      <c r="O699" s="43"/>
    </row>
    <row r="700" s="1" customFormat="1" ht="13.5">
      <c r="O700" s="43"/>
    </row>
    <row r="701" s="1" customFormat="1" ht="13.5">
      <c r="O701" s="43"/>
    </row>
    <row r="702" s="1" customFormat="1" ht="13.5">
      <c r="O702" s="43"/>
    </row>
    <row r="703" s="1" customFormat="1" ht="13.5">
      <c r="O703" s="43"/>
    </row>
    <row r="704" s="1" customFormat="1" ht="13.5">
      <c r="O704" s="43"/>
    </row>
    <row r="705" s="1" customFormat="1" ht="13.5">
      <c r="O705" s="43"/>
    </row>
    <row r="706" s="1" customFormat="1" ht="13.5">
      <c r="O706" s="43"/>
    </row>
    <row r="707" s="1" customFormat="1" ht="13.5">
      <c r="O707" s="43"/>
    </row>
    <row r="708" s="1" customFormat="1" ht="13.5">
      <c r="O708" s="43"/>
    </row>
    <row r="709" s="1" customFormat="1" ht="13.5">
      <c r="O709" s="43"/>
    </row>
    <row r="710" s="1" customFormat="1" ht="13.5">
      <c r="O710" s="43"/>
    </row>
    <row r="711" s="1" customFormat="1" ht="13.5">
      <c r="O711" s="43"/>
    </row>
    <row r="712" s="1" customFormat="1" ht="13.5">
      <c r="O712" s="43"/>
    </row>
    <row r="713" s="1" customFormat="1" ht="13.5">
      <c r="O713" s="43"/>
    </row>
    <row r="714" s="1" customFormat="1" ht="13.5">
      <c r="O714" s="43"/>
    </row>
    <row r="715" s="1" customFormat="1" ht="13.5">
      <c r="O715" s="43"/>
    </row>
    <row r="716" s="1" customFormat="1" ht="13.5">
      <c r="O716" s="43"/>
    </row>
    <row r="717" s="1" customFormat="1" ht="13.5">
      <c r="O717" s="43"/>
    </row>
    <row r="718" s="1" customFormat="1" ht="13.5">
      <c r="O718" s="43"/>
    </row>
    <row r="719" s="1" customFormat="1" ht="13.5">
      <c r="O719" s="43"/>
    </row>
    <row r="720" s="1" customFormat="1" ht="13.5">
      <c r="O720" s="43"/>
    </row>
    <row r="721" s="1" customFormat="1" ht="13.5">
      <c r="O721" s="43"/>
    </row>
    <row r="722" s="1" customFormat="1" ht="13.5">
      <c r="O722" s="43"/>
    </row>
    <row r="723" s="1" customFormat="1" ht="13.5">
      <c r="O723" s="43"/>
    </row>
    <row r="724" s="1" customFormat="1" ht="13.5">
      <c r="O724" s="43"/>
    </row>
    <row r="725" s="1" customFormat="1" ht="13.5">
      <c r="O725" s="43"/>
    </row>
    <row r="726" s="1" customFormat="1" ht="13.5">
      <c r="O726" s="43"/>
    </row>
    <row r="727" s="1" customFormat="1" ht="13.5">
      <c r="O727" s="43"/>
    </row>
    <row r="728" s="1" customFormat="1" ht="13.5">
      <c r="O728" s="43"/>
    </row>
    <row r="729" s="1" customFormat="1" ht="13.5">
      <c r="O729" s="43"/>
    </row>
    <row r="730" s="1" customFormat="1" ht="13.5">
      <c r="O730" s="43"/>
    </row>
    <row r="731" s="1" customFormat="1" ht="13.5">
      <c r="O731" s="43"/>
    </row>
    <row r="732" s="1" customFormat="1" ht="13.5">
      <c r="O732" s="43"/>
    </row>
    <row r="733" s="1" customFormat="1" ht="13.5">
      <c r="O733" s="43"/>
    </row>
    <row r="734" s="1" customFormat="1" ht="13.5">
      <c r="O734" s="43"/>
    </row>
    <row r="735" s="1" customFormat="1" ht="13.5">
      <c r="O735" s="43"/>
    </row>
    <row r="736" s="1" customFormat="1" ht="13.5">
      <c r="O736" s="43"/>
    </row>
    <row r="737" s="1" customFormat="1" ht="13.5">
      <c r="O737" s="43"/>
    </row>
    <row r="738" s="1" customFormat="1" ht="13.5">
      <c r="O738" s="43"/>
    </row>
    <row r="739" s="1" customFormat="1" ht="13.5">
      <c r="O739" s="43"/>
    </row>
    <row r="740" s="1" customFormat="1" ht="13.5">
      <c r="O740" s="43"/>
    </row>
    <row r="741" s="1" customFormat="1" ht="13.5">
      <c r="O741" s="43"/>
    </row>
    <row r="742" s="1" customFormat="1" ht="13.5">
      <c r="O742" s="43"/>
    </row>
    <row r="743" s="1" customFormat="1" ht="13.5">
      <c r="O743" s="43"/>
    </row>
    <row r="744" s="1" customFormat="1" ht="13.5">
      <c r="O744" s="43"/>
    </row>
    <row r="745" s="1" customFormat="1" ht="13.5">
      <c r="O745" s="43"/>
    </row>
    <row r="746" s="1" customFormat="1" ht="13.5">
      <c r="O746" s="43"/>
    </row>
    <row r="747" s="1" customFormat="1" ht="13.5">
      <c r="O747" s="43"/>
    </row>
    <row r="748" s="1" customFormat="1" ht="13.5">
      <c r="O748" s="43"/>
    </row>
    <row r="749" s="1" customFormat="1" ht="13.5">
      <c r="O749" s="43"/>
    </row>
    <row r="750" s="1" customFormat="1" ht="13.5">
      <c r="O750" s="43"/>
    </row>
    <row r="751" s="1" customFormat="1" ht="13.5">
      <c r="O751" s="43"/>
    </row>
    <row r="752" s="1" customFormat="1" ht="13.5">
      <c r="O752" s="43"/>
    </row>
    <row r="753" s="1" customFormat="1" ht="13.5">
      <c r="O753" s="43"/>
    </row>
    <row r="754" s="1" customFormat="1" ht="13.5">
      <c r="O754" s="43"/>
    </row>
    <row r="755" s="1" customFormat="1" ht="13.5">
      <c r="O755" s="43"/>
    </row>
    <row r="756" s="1" customFormat="1" ht="13.5">
      <c r="O756" s="43"/>
    </row>
    <row r="757" s="1" customFormat="1" ht="13.5">
      <c r="O757" s="43"/>
    </row>
    <row r="758" s="1" customFormat="1" ht="13.5">
      <c r="O758" s="43"/>
    </row>
    <row r="759" s="1" customFormat="1" ht="13.5">
      <c r="O759" s="43"/>
    </row>
    <row r="760" s="1" customFormat="1" ht="13.5">
      <c r="O760" s="43"/>
    </row>
    <row r="761" s="1" customFormat="1" ht="13.5">
      <c r="O761" s="43"/>
    </row>
    <row r="762" s="1" customFormat="1" ht="13.5">
      <c r="O762" s="43"/>
    </row>
    <row r="763" s="1" customFormat="1" ht="13.5">
      <c r="O763" s="43"/>
    </row>
    <row r="764" s="1" customFormat="1" ht="13.5">
      <c r="O764" s="43"/>
    </row>
    <row r="765" s="1" customFormat="1" ht="13.5">
      <c r="O765" s="43"/>
    </row>
    <row r="766" s="1" customFormat="1" ht="13.5">
      <c r="O766" s="43"/>
    </row>
    <row r="767" s="1" customFormat="1" ht="13.5">
      <c r="O767" s="43"/>
    </row>
    <row r="768" s="1" customFormat="1" ht="13.5">
      <c r="O768" s="43"/>
    </row>
    <row r="769" s="1" customFormat="1" ht="13.5">
      <c r="O769" s="43"/>
    </row>
    <row r="770" s="1" customFormat="1" ht="13.5">
      <c r="O770" s="43"/>
    </row>
    <row r="771" s="1" customFormat="1" ht="13.5">
      <c r="O771" s="43"/>
    </row>
    <row r="772" s="1" customFormat="1" ht="13.5">
      <c r="O772" s="43"/>
    </row>
    <row r="773" s="1" customFormat="1" ht="13.5">
      <c r="O773" s="43"/>
    </row>
    <row r="774" s="1" customFormat="1" ht="13.5">
      <c r="O774" s="43"/>
    </row>
    <row r="775" s="1" customFormat="1" ht="13.5">
      <c r="O775" s="43"/>
    </row>
    <row r="776" s="1" customFormat="1" ht="13.5">
      <c r="O776" s="43"/>
    </row>
    <row r="777" s="1" customFormat="1" ht="13.5">
      <c r="O777" s="43"/>
    </row>
    <row r="778" s="1" customFormat="1" ht="13.5">
      <c r="O778" s="43"/>
    </row>
    <row r="779" s="1" customFormat="1" ht="13.5">
      <c r="O779" s="43"/>
    </row>
    <row r="780" s="1" customFormat="1" ht="13.5">
      <c r="O780" s="43"/>
    </row>
    <row r="781" s="1" customFormat="1" ht="13.5">
      <c r="O781" s="43"/>
    </row>
    <row r="782" s="1" customFormat="1" ht="13.5">
      <c r="O782" s="43"/>
    </row>
    <row r="783" s="1" customFormat="1" ht="13.5">
      <c r="O783" s="43"/>
    </row>
    <row r="784" s="1" customFormat="1" ht="13.5">
      <c r="O784" s="43"/>
    </row>
    <row r="785" s="1" customFormat="1" ht="13.5">
      <c r="O785" s="43"/>
    </row>
    <row r="786" s="1" customFormat="1" ht="13.5">
      <c r="O786" s="43"/>
    </row>
    <row r="787" s="1" customFormat="1" ht="13.5">
      <c r="O787" s="43"/>
    </row>
    <row r="788" s="1" customFormat="1" ht="13.5">
      <c r="O788" s="43"/>
    </row>
    <row r="789" s="1" customFormat="1" ht="13.5">
      <c r="O789" s="43"/>
    </row>
    <row r="790" s="1" customFormat="1" ht="13.5">
      <c r="O790" s="43"/>
    </row>
    <row r="791" s="1" customFormat="1" ht="13.5">
      <c r="O791" s="43"/>
    </row>
    <row r="792" s="1" customFormat="1" ht="13.5">
      <c r="O792" s="43"/>
    </row>
    <row r="793" s="1" customFormat="1" ht="13.5">
      <c r="O793" s="43"/>
    </row>
    <row r="794" s="1" customFormat="1" ht="13.5">
      <c r="O794" s="43"/>
    </row>
    <row r="795" s="1" customFormat="1" ht="13.5">
      <c r="O795" s="43"/>
    </row>
    <row r="796" s="1" customFormat="1" ht="13.5">
      <c r="O796" s="43"/>
    </row>
    <row r="797" s="1" customFormat="1" ht="13.5">
      <c r="O797" s="43"/>
    </row>
    <row r="798" s="1" customFormat="1" ht="13.5">
      <c r="O798" s="43"/>
    </row>
    <row r="799" s="1" customFormat="1" ht="13.5">
      <c r="O799" s="43"/>
    </row>
    <row r="800" s="1" customFormat="1" ht="13.5">
      <c r="O800" s="43"/>
    </row>
    <row r="801" s="1" customFormat="1" ht="13.5">
      <c r="O801" s="43"/>
    </row>
    <row r="802" s="1" customFormat="1" ht="13.5">
      <c r="O802" s="43"/>
    </row>
    <row r="803" s="1" customFormat="1" ht="13.5">
      <c r="O803" s="43"/>
    </row>
    <row r="804" s="1" customFormat="1" ht="13.5">
      <c r="O804" s="43"/>
    </row>
    <row r="805" s="1" customFormat="1" ht="13.5">
      <c r="O805" s="43"/>
    </row>
    <row r="806" s="1" customFormat="1" ht="13.5">
      <c r="O806" s="43"/>
    </row>
    <row r="807" s="1" customFormat="1" ht="13.5">
      <c r="O807" s="43"/>
    </row>
    <row r="808" s="1" customFormat="1" ht="13.5">
      <c r="O808" s="43"/>
    </row>
    <row r="809" s="1" customFormat="1" ht="13.5">
      <c r="O809" s="43"/>
    </row>
    <row r="810" s="1" customFormat="1" ht="13.5">
      <c r="O810" s="43"/>
    </row>
    <row r="811" s="1" customFormat="1" ht="13.5">
      <c r="O811" s="43"/>
    </row>
    <row r="812" s="1" customFormat="1" ht="13.5">
      <c r="O812" s="43"/>
    </row>
    <row r="813" s="1" customFormat="1" ht="13.5">
      <c r="O813" s="43"/>
    </row>
    <row r="814" s="1" customFormat="1" ht="13.5">
      <c r="O814" s="43"/>
    </row>
    <row r="815" s="1" customFormat="1" ht="13.5">
      <c r="O815" s="43"/>
    </row>
    <row r="816" s="1" customFormat="1" ht="13.5">
      <c r="O816" s="43"/>
    </row>
    <row r="817" s="1" customFormat="1" ht="13.5">
      <c r="O817" s="43"/>
    </row>
    <row r="818" s="1" customFormat="1" ht="13.5">
      <c r="O818" s="43"/>
    </row>
    <row r="819" s="1" customFormat="1" ht="13.5">
      <c r="O819" s="43"/>
    </row>
    <row r="820" s="1" customFormat="1" ht="13.5">
      <c r="O820" s="43"/>
    </row>
    <row r="821" s="1" customFormat="1" ht="13.5">
      <c r="O821" s="43"/>
    </row>
    <row r="822" s="1" customFormat="1" ht="13.5">
      <c r="O822" s="43"/>
    </row>
    <row r="823" s="1" customFormat="1" ht="13.5">
      <c r="O823" s="43"/>
    </row>
    <row r="824" s="1" customFormat="1" ht="13.5">
      <c r="O824" s="43"/>
    </row>
    <row r="825" s="1" customFormat="1" ht="13.5">
      <c r="O825" s="43"/>
    </row>
    <row r="826" s="1" customFormat="1" ht="13.5">
      <c r="O826" s="43"/>
    </row>
    <row r="827" s="1" customFormat="1" ht="13.5">
      <c r="O827" s="43"/>
    </row>
    <row r="828" s="1" customFormat="1" ht="13.5">
      <c r="O828" s="43"/>
    </row>
    <row r="829" s="1" customFormat="1" ht="13.5">
      <c r="O829" s="43"/>
    </row>
    <row r="830" s="1" customFormat="1" ht="13.5">
      <c r="O830" s="43"/>
    </row>
    <row r="831" s="1" customFormat="1" ht="13.5">
      <c r="O831" s="43"/>
    </row>
    <row r="832" s="1" customFormat="1" ht="13.5">
      <c r="O832" s="43"/>
    </row>
    <row r="833" s="1" customFormat="1" ht="13.5">
      <c r="O833" s="43"/>
    </row>
    <row r="834" s="1" customFormat="1" ht="13.5">
      <c r="O834" s="43"/>
    </row>
    <row r="835" s="1" customFormat="1" ht="13.5">
      <c r="O835" s="43"/>
    </row>
    <row r="836" s="1" customFormat="1" ht="13.5">
      <c r="O836" s="43"/>
    </row>
    <row r="837" s="1" customFormat="1" ht="13.5">
      <c r="O837" s="43"/>
    </row>
    <row r="838" s="1" customFormat="1" ht="13.5">
      <c r="O838" s="43"/>
    </row>
    <row r="839" s="1" customFormat="1" ht="13.5">
      <c r="O839" s="43"/>
    </row>
    <row r="840" s="1" customFormat="1" ht="13.5">
      <c r="O840" s="43"/>
    </row>
    <row r="841" s="1" customFormat="1" ht="13.5">
      <c r="O841" s="43"/>
    </row>
    <row r="842" s="1" customFormat="1" ht="13.5">
      <c r="O842" s="43"/>
    </row>
    <row r="843" s="1" customFormat="1" ht="13.5">
      <c r="O843" s="43"/>
    </row>
    <row r="844" s="1" customFormat="1" ht="13.5">
      <c r="O844" s="43"/>
    </row>
    <row r="845" s="1" customFormat="1" ht="13.5">
      <c r="O845" s="43"/>
    </row>
    <row r="846" s="1" customFormat="1" ht="13.5">
      <c r="O846" s="43"/>
    </row>
    <row r="847" s="1" customFormat="1" ht="13.5">
      <c r="O847" s="43"/>
    </row>
    <row r="848" s="1" customFormat="1" ht="13.5">
      <c r="O848" s="43"/>
    </row>
    <row r="849" s="1" customFormat="1" ht="13.5">
      <c r="O849" s="43"/>
    </row>
    <row r="850" s="1" customFormat="1" ht="13.5">
      <c r="O850" s="43"/>
    </row>
    <row r="851" s="1" customFormat="1" ht="13.5">
      <c r="O851" s="43"/>
    </row>
    <row r="852" s="1" customFormat="1" ht="13.5">
      <c r="O852" s="43"/>
    </row>
    <row r="853" s="1" customFormat="1" ht="13.5">
      <c r="O853" s="43"/>
    </row>
    <row r="854" s="1" customFormat="1" ht="13.5">
      <c r="O854" s="43"/>
    </row>
    <row r="855" s="1" customFormat="1" ht="13.5">
      <c r="O855" s="43"/>
    </row>
    <row r="856" s="1" customFormat="1" ht="13.5">
      <c r="O856" s="43"/>
    </row>
    <row r="857" s="1" customFormat="1" ht="13.5">
      <c r="O857" s="43"/>
    </row>
    <row r="858" s="1" customFormat="1" ht="13.5">
      <c r="O858" s="43"/>
    </row>
    <row r="859" s="1" customFormat="1" ht="13.5">
      <c r="O859" s="43"/>
    </row>
    <row r="860" s="1" customFormat="1" ht="13.5">
      <c r="O860" s="43"/>
    </row>
    <row r="861" s="1" customFormat="1" ht="13.5">
      <c r="O861" s="43"/>
    </row>
    <row r="862" s="1" customFormat="1" ht="13.5">
      <c r="O862" s="43"/>
    </row>
    <row r="863" s="1" customFormat="1" ht="13.5">
      <c r="O863" s="43"/>
    </row>
    <row r="864" s="1" customFormat="1" ht="13.5">
      <c r="O864" s="43"/>
    </row>
    <row r="865" s="1" customFormat="1" ht="13.5">
      <c r="O865" s="43"/>
    </row>
    <row r="866" s="1" customFormat="1" ht="13.5">
      <c r="O866" s="43"/>
    </row>
    <row r="867" s="1" customFormat="1" ht="13.5">
      <c r="O867" s="43"/>
    </row>
    <row r="868" s="1" customFormat="1" ht="13.5">
      <c r="O868" s="43"/>
    </row>
    <row r="869" s="1" customFormat="1" ht="13.5">
      <c r="O869" s="43"/>
    </row>
    <row r="870" s="1" customFormat="1" ht="13.5">
      <c r="O870" s="43"/>
    </row>
    <row r="871" s="1" customFormat="1" ht="13.5">
      <c r="O871" s="43"/>
    </row>
    <row r="872" s="1" customFormat="1" ht="13.5">
      <c r="O872" s="43"/>
    </row>
    <row r="873" s="1" customFormat="1" ht="13.5">
      <c r="O873" s="43"/>
    </row>
    <row r="874" s="1" customFormat="1" ht="13.5">
      <c r="O874" s="43"/>
    </row>
    <row r="875" s="1" customFormat="1" ht="13.5">
      <c r="O875" s="43"/>
    </row>
    <row r="876" s="1" customFormat="1" ht="13.5">
      <c r="O876" s="43"/>
    </row>
    <row r="877" s="1" customFormat="1" ht="13.5">
      <c r="O877" s="43"/>
    </row>
    <row r="878" s="1" customFormat="1" ht="13.5">
      <c r="O878" s="43"/>
    </row>
    <row r="879" s="1" customFormat="1" ht="13.5">
      <c r="O879" s="43"/>
    </row>
    <row r="880" s="1" customFormat="1" ht="13.5">
      <c r="O880" s="43"/>
    </row>
    <row r="881" s="1" customFormat="1" ht="13.5">
      <c r="O881" s="43"/>
    </row>
    <row r="882" s="1" customFormat="1" ht="13.5">
      <c r="O882" s="43"/>
    </row>
    <row r="883" s="1" customFormat="1" ht="13.5">
      <c r="O883" s="43"/>
    </row>
    <row r="884" s="1" customFormat="1" ht="13.5">
      <c r="O884" s="43"/>
    </row>
    <row r="885" s="1" customFormat="1" ht="13.5">
      <c r="O885" s="43"/>
    </row>
    <row r="886" s="1" customFormat="1" ht="13.5">
      <c r="O886" s="43"/>
    </row>
    <row r="887" s="1" customFormat="1" ht="13.5">
      <c r="O887" s="43"/>
    </row>
    <row r="888" s="1" customFormat="1" ht="13.5">
      <c r="O888" s="43"/>
    </row>
    <row r="889" s="1" customFormat="1" ht="13.5">
      <c r="O889" s="43"/>
    </row>
    <row r="890" s="1" customFormat="1" ht="13.5">
      <c r="O890" s="43"/>
    </row>
    <row r="891" s="1" customFormat="1" ht="13.5">
      <c r="O891" s="43"/>
    </row>
    <row r="892" s="1" customFormat="1" ht="13.5">
      <c r="O892" s="43"/>
    </row>
    <row r="893" s="1" customFormat="1" ht="13.5">
      <c r="O893" s="43"/>
    </row>
    <row r="894" s="1" customFormat="1" ht="13.5">
      <c r="O894" s="43"/>
    </row>
    <row r="895" s="1" customFormat="1" ht="13.5">
      <c r="O895" s="43"/>
    </row>
    <row r="896" s="1" customFormat="1" ht="13.5">
      <c r="O896" s="43"/>
    </row>
    <row r="897" s="1" customFormat="1" ht="13.5">
      <c r="O897" s="43"/>
    </row>
    <row r="898" s="1" customFormat="1" ht="13.5">
      <c r="O898" s="43"/>
    </row>
    <row r="899" s="1" customFormat="1" ht="13.5">
      <c r="O899" s="43"/>
    </row>
    <row r="900" s="1" customFormat="1" ht="13.5">
      <c r="O900" s="43"/>
    </row>
    <row r="901" s="1" customFormat="1" ht="13.5">
      <c r="O901" s="43"/>
    </row>
    <row r="902" s="1" customFormat="1" ht="13.5">
      <c r="O902" s="43"/>
    </row>
    <row r="903" s="1" customFormat="1" ht="13.5">
      <c r="O903" s="43"/>
    </row>
    <row r="904" s="1" customFormat="1" ht="13.5">
      <c r="O904" s="43"/>
    </row>
    <row r="905" s="1" customFormat="1" ht="13.5">
      <c r="O905" s="43"/>
    </row>
    <row r="906" s="1" customFormat="1" ht="13.5">
      <c r="O906" s="43"/>
    </row>
    <row r="907" s="1" customFormat="1" ht="13.5">
      <c r="O907" s="43"/>
    </row>
    <row r="908" s="1" customFormat="1" ht="13.5">
      <c r="O908" s="43"/>
    </row>
    <row r="909" s="1" customFormat="1" ht="13.5">
      <c r="O909" s="43"/>
    </row>
    <row r="910" s="1" customFormat="1" ht="13.5">
      <c r="O910" s="43"/>
    </row>
    <row r="911" s="1" customFormat="1" ht="13.5">
      <c r="O911" s="43"/>
    </row>
    <row r="912" s="1" customFormat="1" ht="13.5">
      <c r="O912" s="43"/>
    </row>
    <row r="913" s="1" customFormat="1" ht="13.5">
      <c r="O913" s="43"/>
    </row>
    <row r="914" s="1" customFormat="1" ht="13.5">
      <c r="O914" s="43"/>
    </row>
    <row r="915" s="1" customFormat="1" ht="13.5">
      <c r="O915" s="43"/>
    </row>
    <row r="916" s="1" customFormat="1" ht="13.5">
      <c r="O916" s="43"/>
    </row>
    <row r="917" s="1" customFormat="1" ht="13.5">
      <c r="O917" s="43"/>
    </row>
    <row r="918" s="1" customFormat="1" ht="13.5">
      <c r="O918" s="43"/>
    </row>
    <row r="919" s="1" customFormat="1" ht="13.5">
      <c r="O919" s="43"/>
    </row>
    <row r="920" s="1" customFormat="1" ht="13.5">
      <c r="O920" s="43"/>
    </row>
    <row r="921" s="1" customFormat="1" ht="13.5">
      <c r="O921" s="43"/>
    </row>
    <row r="922" s="1" customFormat="1" ht="13.5">
      <c r="O922" s="43"/>
    </row>
    <row r="923" s="1" customFormat="1" ht="13.5">
      <c r="O923" s="43"/>
    </row>
    <row r="924" s="1" customFormat="1" ht="13.5">
      <c r="O924" s="43"/>
    </row>
    <row r="925" s="1" customFormat="1" ht="13.5">
      <c r="O925" s="43"/>
    </row>
    <row r="926" s="1" customFormat="1" ht="13.5">
      <c r="O926" s="43"/>
    </row>
    <row r="927" s="1" customFormat="1" ht="13.5">
      <c r="O927" s="43"/>
    </row>
    <row r="928" s="1" customFormat="1" ht="13.5">
      <c r="O928" s="43"/>
    </row>
    <row r="929" s="1" customFormat="1" ht="13.5">
      <c r="O929" s="43"/>
    </row>
    <row r="930" s="1" customFormat="1" ht="13.5">
      <c r="O930" s="43"/>
    </row>
    <row r="931" s="1" customFormat="1" ht="13.5">
      <c r="O931" s="43"/>
    </row>
    <row r="932" s="1" customFormat="1" ht="13.5">
      <c r="O932" s="43"/>
    </row>
    <row r="933" s="1" customFormat="1" ht="13.5">
      <c r="O933" s="43"/>
    </row>
    <row r="934" s="1" customFormat="1" ht="13.5">
      <c r="O934" s="43"/>
    </row>
    <row r="935" s="1" customFormat="1" ht="13.5">
      <c r="O935" s="43"/>
    </row>
    <row r="936" s="1" customFormat="1" ht="13.5">
      <c r="O936" s="43"/>
    </row>
    <row r="937" s="1" customFormat="1" ht="13.5">
      <c r="O937" s="43"/>
    </row>
    <row r="938" s="1" customFormat="1" ht="13.5">
      <c r="O938" s="43"/>
    </row>
    <row r="939" s="1" customFormat="1" ht="13.5">
      <c r="O939" s="43"/>
    </row>
    <row r="940" s="1" customFormat="1" ht="13.5">
      <c r="O940" s="43"/>
    </row>
    <row r="941" s="1" customFormat="1" ht="13.5">
      <c r="O941" s="43"/>
    </row>
    <row r="942" s="1" customFormat="1" ht="13.5">
      <c r="O942" s="43"/>
    </row>
    <row r="943" s="1" customFormat="1" ht="13.5">
      <c r="O943" s="43"/>
    </row>
    <row r="944" s="1" customFormat="1" ht="13.5">
      <c r="O944" s="43"/>
    </row>
    <row r="945" s="1" customFormat="1" ht="13.5">
      <c r="O945" s="43"/>
    </row>
    <row r="946" s="1" customFormat="1" ht="13.5">
      <c r="O946" s="43"/>
    </row>
    <row r="947" s="1" customFormat="1" ht="13.5">
      <c r="O947" s="43"/>
    </row>
    <row r="948" s="1" customFormat="1" ht="13.5">
      <c r="O948" s="43"/>
    </row>
    <row r="949" s="1" customFormat="1" ht="13.5">
      <c r="O949" s="43"/>
    </row>
    <row r="950" s="1" customFormat="1" ht="13.5">
      <c r="O950" s="43"/>
    </row>
    <row r="951" s="1" customFormat="1" ht="13.5">
      <c r="O951" s="43"/>
    </row>
    <row r="952" s="1" customFormat="1" ht="13.5">
      <c r="O952" s="43"/>
    </row>
    <row r="953" s="1" customFormat="1" ht="13.5">
      <c r="O953" s="43"/>
    </row>
    <row r="954" s="1" customFormat="1" ht="13.5">
      <c r="O954" s="43"/>
    </row>
    <row r="955" s="1" customFormat="1" ht="13.5">
      <c r="O955" s="43"/>
    </row>
    <row r="956" s="1" customFormat="1" ht="13.5">
      <c r="O956" s="43"/>
    </row>
    <row r="957" s="1" customFormat="1" ht="13.5">
      <c r="O957" s="43"/>
    </row>
    <row r="958" s="1" customFormat="1" ht="13.5">
      <c r="O958" s="43"/>
    </row>
    <row r="959" s="1" customFormat="1" ht="13.5">
      <c r="O959" s="43"/>
    </row>
    <row r="960" s="1" customFormat="1" ht="13.5">
      <c r="O960" s="43"/>
    </row>
    <row r="961" s="1" customFormat="1" ht="13.5">
      <c r="O961" s="43"/>
    </row>
    <row r="962" s="1" customFormat="1" ht="13.5">
      <c r="O962" s="43"/>
    </row>
    <row r="963" s="1" customFormat="1" ht="13.5">
      <c r="O963" s="43"/>
    </row>
    <row r="964" s="1" customFormat="1" ht="13.5">
      <c r="O964" s="43"/>
    </row>
    <row r="965" s="1" customFormat="1" ht="13.5">
      <c r="O965" s="43"/>
    </row>
    <row r="966" s="1" customFormat="1" ht="13.5">
      <c r="O966" s="43"/>
    </row>
    <row r="967" s="1" customFormat="1" ht="13.5">
      <c r="O967" s="43"/>
    </row>
    <row r="968" s="1" customFormat="1" ht="13.5">
      <c r="O968" s="43"/>
    </row>
    <row r="969" s="1" customFormat="1" ht="13.5">
      <c r="O969" s="43"/>
    </row>
    <row r="970" s="1" customFormat="1" ht="13.5">
      <c r="O970" s="43"/>
    </row>
    <row r="971" s="1" customFormat="1" ht="13.5">
      <c r="O971" s="43"/>
    </row>
    <row r="972" s="1" customFormat="1" ht="13.5">
      <c r="O972" s="43"/>
    </row>
    <row r="973" s="1" customFormat="1" ht="13.5">
      <c r="O973" s="43"/>
    </row>
    <row r="974" s="1" customFormat="1" ht="13.5">
      <c r="O974" s="43"/>
    </row>
    <row r="975" s="1" customFormat="1" ht="13.5">
      <c r="O975" s="43"/>
    </row>
    <row r="976" s="1" customFormat="1" ht="13.5">
      <c r="O976" s="43"/>
    </row>
    <row r="977" s="1" customFormat="1" ht="13.5">
      <c r="O977" s="43"/>
    </row>
    <row r="978" s="1" customFormat="1" ht="13.5">
      <c r="O978" s="43"/>
    </row>
    <row r="979" s="1" customFormat="1" ht="13.5">
      <c r="O979" s="43"/>
    </row>
    <row r="980" s="1" customFormat="1" ht="13.5">
      <c r="O980" s="43"/>
    </row>
    <row r="981" s="1" customFormat="1" ht="13.5">
      <c r="O981" s="43"/>
    </row>
    <row r="982" s="1" customFormat="1" ht="13.5">
      <c r="O982" s="43"/>
    </row>
    <row r="983" s="1" customFormat="1" ht="13.5">
      <c r="O983" s="43"/>
    </row>
    <row r="984" s="1" customFormat="1" ht="13.5">
      <c r="O984" s="43"/>
    </row>
    <row r="985" s="1" customFormat="1" ht="13.5">
      <c r="O985" s="43"/>
    </row>
    <row r="986" s="1" customFormat="1" ht="13.5">
      <c r="O986" s="43"/>
    </row>
    <row r="987" s="1" customFormat="1" ht="13.5">
      <c r="O987" s="43"/>
    </row>
    <row r="988" s="1" customFormat="1" ht="13.5">
      <c r="O988" s="43"/>
    </row>
    <row r="989" s="1" customFormat="1" ht="13.5">
      <c r="O989" s="43"/>
    </row>
    <row r="990" s="1" customFormat="1" ht="13.5">
      <c r="O990" s="43"/>
    </row>
    <row r="991" s="1" customFormat="1" ht="13.5">
      <c r="O991" s="43"/>
    </row>
    <row r="992" s="1" customFormat="1" ht="13.5">
      <c r="O992" s="43"/>
    </row>
    <row r="993" s="1" customFormat="1" ht="13.5">
      <c r="O993" s="43"/>
    </row>
    <row r="994" s="1" customFormat="1" ht="13.5">
      <c r="O994" s="43"/>
    </row>
    <row r="995" s="1" customFormat="1" ht="13.5">
      <c r="O995" s="43"/>
    </row>
    <row r="996" s="1" customFormat="1" ht="13.5">
      <c r="O996" s="43"/>
    </row>
    <row r="997" s="1" customFormat="1" ht="13.5">
      <c r="O997" s="43"/>
    </row>
    <row r="998" s="1" customFormat="1" ht="13.5">
      <c r="O998" s="43"/>
    </row>
    <row r="999" s="1" customFormat="1" ht="13.5">
      <c r="O999" s="43"/>
    </row>
    <row r="1000" s="1" customFormat="1" ht="13.5">
      <c r="O1000" s="43"/>
    </row>
    <row r="1001" s="1" customFormat="1" ht="13.5">
      <c r="O1001" s="43"/>
    </row>
    <row r="1002" s="1" customFormat="1" ht="13.5">
      <c r="O1002" s="43"/>
    </row>
    <row r="1003" s="1" customFormat="1" ht="13.5">
      <c r="O1003" s="43"/>
    </row>
    <row r="1004" s="1" customFormat="1" ht="13.5">
      <c r="O1004" s="43"/>
    </row>
    <row r="1005" s="1" customFormat="1" ht="13.5">
      <c r="O1005" s="43"/>
    </row>
    <row r="1006" s="1" customFormat="1" ht="13.5">
      <c r="O1006" s="43"/>
    </row>
    <row r="1007" s="1" customFormat="1" ht="13.5">
      <c r="O1007" s="43"/>
    </row>
    <row r="1008" s="1" customFormat="1" ht="13.5">
      <c r="O1008" s="43"/>
    </row>
    <row r="1009" s="1" customFormat="1" ht="13.5">
      <c r="O1009" s="43"/>
    </row>
    <row r="1010" s="1" customFormat="1" ht="13.5">
      <c r="O1010" s="43"/>
    </row>
    <row r="1011" s="1" customFormat="1" ht="13.5">
      <c r="O1011" s="43"/>
    </row>
    <row r="1012" s="1" customFormat="1" ht="13.5">
      <c r="O1012" s="43"/>
    </row>
    <row r="1013" s="1" customFormat="1" ht="13.5">
      <c r="O1013" s="43"/>
    </row>
    <row r="1014" s="1" customFormat="1" ht="13.5">
      <c r="O1014" s="43"/>
    </row>
    <row r="1015" s="1" customFormat="1" ht="13.5">
      <c r="O1015" s="43"/>
    </row>
    <row r="1016" s="1" customFormat="1" ht="13.5">
      <c r="O1016" s="43"/>
    </row>
    <row r="1017" s="1" customFormat="1" ht="13.5">
      <c r="O1017" s="43"/>
    </row>
    <row r="1018" s="1" customFormat="1" ht="13.5">
      <c r="O1018" s="43"/>
    </row>
    <row r="1019" s="1" customFormat="1" ht="13.5">
      <c r="O1019" s="43"/>
    </row>
    <row r="1020" s="1" customFormat="1" ht="13.5">
      <c r="O1020" s="43"/>
    </row>
    <row r="1021" s="1" customFormat="1" ht="13.5">
      <c r="O1021" s="43"/>
    </row>
    <row r="1022" s="1" customFormat="1" ht="13.5">
      <c r="O1022" s="43"/>
    </row>
    <row r="1023" s="1" customFormat="1" ht="13.5">
      <c r="O1023" s="43"/>
    </row>
    <row r="1024" s="1" customFormat="1" ht="13.5">
      <c r="O1024" s="43"/>
    </row>
    <row r="1025" s="1" customFormat="1" ht="13.5">
      <c r="O1025" s="43"/>
    </row>
    <row r="1026" s="1" customFormat="1" ht="13.5">
      <c r="O1026" s="43"/>
    </row>
    <row r="1027" s="1" customFormat="1" ht="13.5">
      <c r="O1027" s="43"/>
    </row>
    <row r="1028" s="1" customFormat="1" ht="13.5">
      <c r="O1028" s="43"/>
    </row>
    <row r="1029" s="1" customFormat="1" ht="13.5">
      <c r="O1029" s="43"/>
    </row>
    <row r="1030" s="1" customFormat="1" ht="13.5">
      <c r="O1030" s="43"/>
    </row>
    <row r="1031" s="1" customFormat="1" ht="13.5">
      <c r="O1031" s="43"/>
    </row>
    <row r="1032" s="1" customFormat="1" ht="13.5">
      <c r="O1032" s="43"/>
    </row>
    <row r="1033" s="1" customFormat="1" ht="13.5">
      <c r="O1033" s="43"/>
    </row>
    <row r="1034" s="1" customFormat="1" ht="13.5">
      <c r="O1034" s="43"/>
    </row>
    <row r="1035" s="1" customFormat="1" ht="13.5">
      <c r="O1035" s="43"/>
    </row>
    <row r="1036" s="1" customFormat="1" ht="13.5">
      <c r="O1036" s="43"/>
    </row>
    <row r="1037" s="1" customFormat="1" ht="13.5">
      <c r="O1037" s="43"/>
    </row>
    <row r="1038" s="1" customFormat="1" ht="13.5">
      <c r="O1038" s="43"/>
    </row>
    <row r="1039" s="1" customFormat="1" ht="13.5">
      <c r="O1039" s="43"/>
    </row>
    <row r="1040" s="1" customFormat="1" ht="13.5">
      <c r="O1040" s="43"/>
    </row>
    <row r="1041" s="1" customFormat="1" ht="13.5">
      <c r="O1041" s="43"/>
    </row>
    <row r="1042" s="1" customFormat="1" ht="13.5">
      <c r="O1042" s="43"/>
    </row>
    <row r="1043" s="1" customFormat="1" ht="13.5">
      <c r="O1043" s="43"/>
    </row>
    <row r="1044" s="1" customFormat="1" ht="13.5">
      <c r="O1044" s="43"/>
    </row>
    <row r="1045" s="1" customFormat="1" ht="13.5">
      <c r="O1045" s="43"/>
    </row>
    <row r="1046" s="1" customFormat="1" ht="13.5">
      <c r="O1046" s="43"/>
    </row>
    <row r="1047" s="1" customFormat="1" ht="13.5">
      <c r="O1047" s="43"/>
    </row>
    <row r="1048" s="1" customFormat="1" ht="13.5">
      <c r="O1048" s="43"/>
    </row>
    <row r="1049" s="1" customFormat="1" ht="13.5">
      <c r="O1049" s="43"/>
    </row>
    <row r="1050" s="1" customFormat="1" ht="13.5">
      <c r="O1050" s="43"/>
    </row>
    <row r="1051" s="1" customFormat="1" ht="13.5">
      <c r="O1051" s="43"/>
    </row>
    <row r="1052" s="1" customFormat="1" ht="13.5">
      <c r="O1052" s="43"/>
    </row>
    <row r="1053" s="1" customFormat="1" ht="13.5">
      <c r="O1053" s="43"/>
    </row>
    <row r="1054" s="1" customFormat="1" ht="13.5">
      <c r="O1054" s="43"/>
    </row>
    <row r="1055" s="1" customFormat="1" ht="13.5">
      <c r="O1055" s="43"/>
    </row>
    <row r="1056" s="1" customFormat="1" ht="13.5">
      <c r="O1056" s="43"/>
    </row>
    <row r="1057" s="1" customFormat="1" ht="13.5">
      <c r="O1057" s="43"/>
    </row>
    <row r="1058" s="1" customFormat="1" ht="13.5">
      <c r="O1058" s="43"/>
    </row>
    <row r="1059" s="1" customFormat="1" ht="13.5">
      <c r="O1059" s="43"/>
    </row>
    <row r="1060" s="1" customFormat="1" ht="13.5">
      <c r="O1060" s="43"/>
    </row>
    <row r="1061" s="1" customFormat="1" ht="13.5">
      <c r="O1061" s="43"/>
    </row>
    <row r="1062" s="1" customFormat="1" ht="13.5">
      <c r="O1062" s="43"/>
    </row>
    <row r="1063" s="1" customFormat="1" ht="13.5">
      <c r="O1063" s="43"/>
    </row>
    <row r="1064" s="1" customFormat="1" ht="13.5">
      <c r="O1064" s="43"/>
    </row>
    <row r="1065" s="1" customFormat="1" ht="13.5">
      <c r="O1065" s="43"/>
    </row>
    <row r="1066" s="1" customFormat="1" ht="13.5">
      <c r="O1066" s="43"/>
    </row>
    <row r="1067" s="1" customFormat="1" ht="13.5">
      <c r="O1067" s="43"/>
    </row>
    <row r="1068" s="1" customFormat="1" ht="13.5">
      <c r="O1068" s="43"/>
    </row>
    <row r="1069" s="1" customFormat="1" ht="13.5">
      <c r="O1069" s="43"/>
    </row>
    <row r="1070" s="1" customFormat="1" ht="13.5">
      <c r="O1070" s="43"/>
    </row>
    <row r="1071" s="1" customFormat="1" ht="13.5">
      <c r="O1071" s="43"/>
    </row>
    <row r="1072" s="1" customFormat="1" ht="13.5">
      <c r="O1072" s="43"/>
    </row>
    <row r="1073" s="1" customFormat="1" ht="13.5">
      <c r="O1073" s="43"/>
    </row>
    <row r="1074" s="1" customFormat="1" ht="13.5">
      <c r="O1074" s="43"/>
    </row>
    <row r="1075" s="1" customFormat="1" ht="13.5">
      <c r="O1075" s="43"/>
    </row>
    <row r="1076" s="1" customFormat="1" ht="13.5">
      <c r="O1076" s="43"/>
    </row>
    <row r="1077" s="1" customFormat="1" ht="13.5">
      <c r="O1077" s="43"/>
    </row>
    <row r="1078" s="1" customFormat="1" ht="13.5">
      <c r="O1078" s="43"/>
    </row>
    <row r="1079" s="1" customFormat="1" ht="13.5">
      <c r="O1079" s="43"/>
    </row>
    <row r="1080" s="1" customFormat="1" ht="13.5">
      <c r="O1080" s="43"/>
    </row>
    <row r="1081" s="1" customFormat="1" ht="13.5">
      <c r="O1081" s="43"/>
    </row>
    <row r="1082" s="1" customFormat="1" ht="13.5">
      <c r="O1082" s="43"/>
    </row>
    <row r="1083" s="1" customFormat="1" ht="13.5">
      <c r="O1083" s="43"/>
    </row>
    <row r="1084" s="1" customFormat="1" ht="13.5">
      <c r="O1084" s="43"/>
    </row>
    <row r="1085" s="1" customFormat="1" ht="13.5">
      <c r="O1085" s="43"/>
    </row>
    <row r="1086" s="1" customFormat="1" ht="13.5">
      <c r="O1086" s="43"/>
    </row>
    <row r="1087" s="1" customFormat="1" ht="13.5">
      <c r="O1087" s="43"/>
    </row>
    <row r="1088" s="1" customFormat="1" ht="13.5">
      <c r="O1088" s="43"/>
    </row>
    <row r="1089" s="1" customFormat="1" ht="13.5">
      <c r="O1089" s="43"/>
    </row>
    <row r="1090" s="1" customFormat="1" ht="13.5">
      <c r="O1090" s="43"/>
    </row>
    <row r="1091" s="1" customFormat="1" ht="13.5">
      <c r="O1091" s="43"/>
    </row>
    <row r="1092" s="1" customFormat="1" ht="13.5">
      <c r="O1092" s="43"/>
    </row>
    <row r="1093" s="1" customFormat="1" ht="13.5">
      <c r="O1093" s="43"/>
    </row>
    <row r="1094" s="1" customFormat="1" ht="13.5">
      <c r="O1094" s="43"/>
    </row>
    <row r="1095" s="1" customFormat="1" ht="13.5">
      <c r="O1095" s="43"/>
    </row>
    <row r="1096" s="1" customFormat="1" ht="13.5">
      <c r="O1096" s="43"/>
    </row>
    <row r="1097" s="1" customFormat="1" ht="13.5">
      <c r="O1097" s="43"/>
    </row>
    <row r="1098" s="1" customFormat="1" ht="13.5">
      <c r="O1098" s="43"/>
    </row>
    <row r="1099" s="1" customFormat="1" ht="13.5">
      <c r="O1099" s="43"/>
    </row>
    <row r="1100" s="1" customFormat="1" ht="13.5">
      <c r="O1100" s="43"/>
    </row>
    <row r="1101" s="1" customFormat="1" ht="13.5">
      <c r="O1101" s="43"/>
    </row>
    <row r="1102" s="1" customFormat="1" ht="13.5">
      <c r="O1102" s="43"/>
    </row>
    <row r="1103" s="1" customFormat="1" ht="13.5">
      <c r="O1103" s="43"/>
    </row>
    <row r="1104" s="1" customFormat="1" ht="13.5">
      <c r="O1104" s="43"/>
    </row>
    <row r="1105" s="1" customFormat="1" ht="13.5">
      <c r="O1105" s="43"/>
    </row>
    <row r="1106" s="1" customFormat="1" ht="13.5">
      <c r="O1106" s="43"/>
    </row>
    <row r="1107" s="1" customFormat="1" ht="13.5">
      <c r="O1107" s="43"/>
    </row>
    <row r="1108" s="1" customFormat="1" ht="13.5">
      <c r="O1108" s="43"/>
    </row>
    <row r="1109" s="1" customFormat="1" ht="13.5">
      <c r="O1109" s="43"/>
    </row>
    <row r="1110" s="1" customFormat="1" ht="13.5">
      <c r="O1110" s="43"/>
    </row>
    <row r="1111" s="1" customFormat="1" ht="13.5">
      <c r="O1111" s="43"/>
    </row>
    <row r="1112" s="1" customFormat="1" ht="13.5">
      <c r="O1112" s="43"/>
    </row>
    <row r="1113" s="1" customFormat="1" ht="13.5">
      <c r="O1113" s="43"/>
    </row>
    <row r="1114" s="1" customFormat="1" ht="13.5">
      <c r="O1114" s="43"/>
    </row>
    <row r="1115" s="1" customFormat="1" ht="13.5">
      <c r="O1115" s="43"/>
    </row>
    <row r="1116" s="1" customFormat="1" ht="13.5">
      <c r="O1116" s="43"/>
    </row>
    <row r="1117" s="1" customFormat="1" ht="13.5">
      <c r="O1117" s="43"/>
    </row>
    <row r="1118" s="1" customFormat="1" ht="13.5">
      <c r="O1118" s="43"/>
    </row>
    <row r="1119" s="1" customFormat="1" ht="13.5">
      <c r="O1119" s="43"/>
    </row>
    <row r="1120" s="1" customFormat="1" ht="13.5">
      <c r="O1120" s="43"/>
    </row>
    <row r="1121" s="1" customFormat="1" ht="13.5">
      <c r="O1121" s="43"/>
    </row>
    <row r="1122" s="1" customFormat="1" ht="13.5">
      <c r="O1122" s="43"/>
    </row>
    <row r="1123" s="1" customFormat="1" ht="13.5">
      <c r="O1123" s="43"/>
    </row>
    <row r="1124" s="1" customFormat="1" ht="13.5">
      <c r="O1124" s="43"/>
    </row>
    <row r="1125" s="1" customFormat="1" ht="13.5">
      <c r="O1125" s="43"/>
    </row>
    <row r="1126" s="1" customFormat="1" ht="13.5">
      <c r="O1126" s="43"/>
    </row>
    <row r="1127" s="1" customFormat="1" ht="13.5">
      <c r="O1127" s="43"/>
    </row>
    <row r="1128" s="1" customFormat="1" ht="13.5">
      <c r="O1128" s="43"/>
    </row>
    <row r="1129" s="1" customFormat="1" ht="13.5">
      <c r="O1129" s="43"/>
    </row>
    <row r="1130" s="1" customFormat="1" ht="13.5">
      <c r="O1130" s="43"/>
    </row>
    <row r="1131" s="1" customFormat="1" ht="13.5">
      <c r="O1131" s="43"/>
    </row>
    <row r="1132" s="1" customFormat="1" ht="13.5">
      <c r="O1132" s="43"/>
    </row>
    <row r="1133" s="1" customFormat="1" ht="13.5">
      <c r="O1133" s="43"/>
    </row>
    <row r="1134" s="1" customFormat="1" ht="13.5">
      <c r="O1134" s="43"/>
    </row>
    <row r="1135" s="1" customFormat="1" ht="13.5">
      <c r="O1135" s="43"/>
    </row>
    <row r="1136" s="1" customFormat="1" ht="13.5">
      <c r="O1136" s="43"/>
    </row>
    <row r="1137" s="1" customFormat="1" ht="13.5">
      <c r="O1137" s="43"/>
    </row>
    <row r="1138" s="1" customFormat="1" ht="13.5">
      <c r="O1138" s="43"/>
    </row>
    <row r="1139" s="1" customFormat="1" ht="13.5">
      <c r="O1139" s="43"/>
    </row>
    <row r="1140" s="1" customFormat="1" ht="13.5">
      <c r="O1140" s="43"/>
    </row>
    <row r="1141" s="1" customFormat="1" ht="13.5">
      <c r="O1141" s="43"/>
    </row>
    <row r="1142" s="1" customFormat="1" ht="13.5">
      <c r="O1142" s="43"/>
    </row>
    <row r="1143" s="1" customFormat="1" ht="13.5">
      <c r="O1143" s="43"/>
    </row>
    <row r="1144" s="1" customFormat="1" ht="13.5">
      <c r="O1144" s="43"/>
    </row>
    <row r="1145" s="1" customFormat="1" ht="13.5">
      <c r="O1145" s="43"/>
    </row>
    <row r="1146" s="1" customFormat="1" ht="13.5">
      <c r="O1146" s="43"/>
    </row>
    <row r="1147" s="1" customFormat="1" ht="13.5">
      <c r="O1147" s="43"/>
    </row>
    <row r="1148" s="1" customFormat="1" ht="13.5">
      <c r="O1148" s="43"/>
    </row>
    <row r="1149" s="1" customFormat="1" ht="13.5">
      <c r="O1149" s="43"/>
    </row>
    <row r="1150" s="1" customFormat="1" ht="13.5">
      <c r="O1150" s="43"/>
    </row>
    <row r="1151" s="1" customFormat="1" ht="13.5">
      <c r="O1151" s="43"/>
    </row>
    <row r="1152" s="1" customFormat="1" ht="13.5">
      <c r="O1152" s="43"/>
    </row>
    <row r="1153" s="1" customFormat="1" ht="13.5">
      <c r="O1153" s="43"/>
    </row>
    <row r="1154" s="1" customFormat="1" ht="13.5">
      <c r="O1154" s="43"/>
    </row>
    <row r="1155" s="1" customFormat="1" ht="13.5">
      <c r="O1155" s="43"/>
    </row>
    <row r="1156" s="1" customFormat="1" ht="13.5">
      <c r="O1156" s="43"/>
    </row>
    <row r="1157" s="1" customFormat="1" ht="13.5">
      <c r="O1157" s="43"/>
    </row>
    <row r="1158" s="1" customFormat="1" ht="13.5">
      <c r="O1158" s="43"/>
    </row>
    <row r="1159" s="1" customFormat="1" ht="13.5">
      <c r="O1159" s="43"/>
    </row>
    <row r="1160" s="1" customFormat="1" ht="13.5">
      <c r="O1160" s="43"/>
    </row>
    <row r="1161" s="1" customFormat="1" ht="13.5">
      <c r="O1161" s="43"/>
    </row>
    <row r="1162" s="1" customFormat="1" ht="13.5">
      <c r="O1162" s="43"/>
    </row>
    <row r="1163" s="1" customFormat="1" ht="13.5">
      <c r="O1163" s="43"/>
    </row>
    <row r="1164" s="1" customFormat="1" ht="13.5">
      <c r="O1164" s="43"/>
    </row>
    <row r="1165" s="1" customFormat="1" ht="13.5">
      <c r="O1165" s="43"/>
    </row>
    <row r="1166" s="1" customFormat="1" ht="13.5">
      <c r="O1166" s="43"/>
    </row>
    <row r="1167" s="1" customFormat="1" ht="13.5">
      <c r="O1167" s="43"/>
    </row>
    <row r="1168" s="1" customFormat="1" ht="13.5">
      <c r="O1168" s="43"/>
    </row>
    <row r="1169" s="1" customFormat="1" ht="13.5">
      <c r="O1169" s="43"/>
    </row>
    <row r="1170" s="1" customFormat="1" ht="13.5">
      <c r="O1170" s="43"/>
    </row>
    <row r="1171" s="1" customFormat="1" ht="13.5">
      <c r="O1171" s="43"/>
    </row>
    <row r="1172" s="1" customFormat="1" ht="13.5">
      <c r="O1172" s="43"/>
    </row>
    <row r="1173" s="1" customFormat="1" ht="13.5">
      <c r="O1173" s="43"/>
    </row>
    <row r="1174" s="1" customFormat="1" ht="13.5">
      <c r="O1174" s="43"/>
    </row>
    <row r="1175" s="1" customFormat="1" ht="13.5">
      <c r="O1175" s="43"/>
    </row>
    <row r="1176" s="1" customFormat="1" ht="13.5">
      <c r="O1176" s="43"/>
    </row>
    <row r="1177" s="1" customFormat="1" ht="13.5">
      <c r="O1177" s="43"/>
    </row>
    <row r="1178" s="1" customFormat="1" ht="13.5">
      <c r="O1178" s="43"/>
    </row>
    <row r="1179" s="1" customFormat="1" ht="13.5">
      <c r="O1179" s="43"/>
    </row>
    <row r="1180" s="1" customFormat="1" ht="13.5">
      <c r="O1180" s="43"/>
    </row>
    <row r="1181" s="1" customFormat="1" ht="13.5">
      <c r="O1181" s="43"/>
    </row>
    <row r="1182" s="1" customFormat="1" ht="13.5">
      <c r="O1182" s="43"/>
    </row>
    <row r="1183" s="1" customFormat="1" ht="13.5">
      <c r="O1183" s="43"/>
    </row>
    <row r="1184" s="1" customFormat="1" ht="13.5">
      <c r="O1184" s="43"/>
    </row>
    <row r="1185" s="1" customFormat="1" ht="13.5">
      <c r="O1185" s="43"/>
    </row>
    <row r="1186" s="1" customFormat="1" ht="13.5">
      <c r="O1186" s="43"/>
    </row>
    <row r="1187" s="1" customFormat="1" ht="13.5">
      <c r="O1187" s="43"/>
    </row>
    <row r="1188" s="1" customFormat="1" ht="13.5">
      <c r="O1188" s="43"/>
    </row>
    <row r="1189" s="1" customFormat="1" ht="13.5">
      <c r="O1189" s="43"/>
    </row>
    <row r="1190" s="1" customFormat="1" ht="13.5">
      <c r="O1190" s="43"/>
    </row>
    <row r="1191" s="1" customFormat="1" ht="13.5">
      <c r="O1191" s="43"/>
    </row>
    <row r="1192" s="1" customFormat="1" ht="13.5">
      <c r="O1192" s="43"/>
    </row>
    <row r="1193" s="1" customFormat="1" ht="13.5">
      <c r="O1193" s="43"/>
    </row>
    <row r="1194" s="1" customFormat="1" ht="13.5">
      <c r="O1194" s="43"/>
    </row>
    <row r="1195" s="1" customFormat="1" ht="13.5">
      <c r="O1195" s="43"/>
    </row>
    <row r="1196" s="1" customFormat="1" ht="13.5">
      <c r="O1196" s="43"/>
    </row>
    <row r="1197" s="1" customFormat="1" ht="13.5">
      <c r="O1197" s="43"/>
    </row>
    <row r="1198" s="1" customFormat="1" ht="13.5">
      <c r="O1198" s="43"/>
    </row>
    <row r="1199" s="1" customFormat="1" ht="13.5">
      <c r="O1199" s="43"/>
    </row>
    <row r="1200" s="1" customFormat="1" ht="13.5">
      <c r="O1200" s="43"/>
    </row>
    <row r="1201" s="1" customFormat="1" ht="13.5">
      <c r="O1201" s="43"/>
    </row>
    <row r="1202" s="1" customFormat="1" ht="13.5">
      <c r="O1202" s="43"/>
    </row>
    <row r="1203" s="1" customFormat="1" ht="13.5">
      <c r="O1203" s="43"/>
    </row>
    <row r="1204" s="1" customFormat="1" ht="13.5">
      <c r="O1204" s="43"/>
    </row>
    <row r="1205" s="1" customFormat="1" ht="13.5">
      <c r="O1205" s="43"/>
    </row>
    <row r="1206" s="1" customFormat="1" ht="13.5">
      <c r="O1206" s="43"/>
    </row>
    <row r="1207" s="1" customFormat="1" ht="13.5">
      <c r="O1207" s="43"/>
    </row>
    <row r="1208" s="1" customFormat="1" ht="13.5">
      <c r="O1208" s="43"/>
    </row>
    <row r="1209" s="1" customFormat="1" ht="13.5">
      <c r="O1209" s="43"/>
    </row>
    <row r="1210" s="1" customFormat="1" ht="13.5">
      <c r="O1210" s="43"/>
    </row>
    <row r="1211" s="1" customFormat="1" ht="13.5">
      <c r="O1211" s="43"/>
    </row>
    <row r="1212" s="1" customFormat="1" ht="13.5">
      <c r="O1212" s="43"/>
    </row>
    <row r="1213" s="1" customFormat="1" ht="13.5">
      <c r="O1213" s="43"/>
    </row>
    <row r="1214" s="1" customFormat="1" ht="13.5">
      <c r="O1214" s="43"/>
    </row>
    <row r="1215" s="1" customFormat="1" ht="13.5">
      <c r="O1215" s="43"/>
    </row>
    <row r="1216" s="1" customFormat="1" ht="13.5">
      <c r="O1216" s="43"/>
    </row>
    <row r="1217" s="1" customFormat="1" ht="13.5">
      <c r="O1217" s="43"/>
    </row>
    <row r="1218" s="1" customFormat="1" ht="13.5">
      <c r="O1218" s="43"/>
    </row>
    <row r="1219" s="1" customFormat="1" ht="13.5">
      <c r="O1219" s="43"/>
    </row>
    <row r="1220" s="1" customFormat="1" ht="13.5">
      <c r="O1220" s="43"/>
    </row>
    <row r="1221" s="1" customFormat="1" ht="13.5">
      <c r="O1221" s="43"/>
    </row>
    <row r="1222" s="1" customFormat="1" ht="13.5">
      <c r="O1222" s="43"/>
    </row>
    <row r="1223" s="1" customFormat="1" ht="13.5">
      <c r="O1223" s="43"/>
    </row>
    <row r="1224" s="1" customFormat="1" ht="13.5">
      <c r="O1224" s="43"/>
    </row>
    <row r="1225" s="1" customFormat="1" ht="13.5">
      <c r="O1225" s="43"/>
    </row>
    <row r="1226" s="1" customFormat="1" ht="13.5">
      <c r="O1226" s="43"/>
    </row>
    <row r="1227" s="1" customFormat="1" ht="13.5">
      <c r="O1227" s="43"/>
    </row>
    <row r="1228" s="1" customFormat="1" ht="13.5">
      <c r="O1228" s="43"/>
    </row>
    <row r="1229" s="1" customFormat="1" ht="13.5">
      <c r="O1229" s="43"/>
    </row>
    <row r="1230" s="1" customFormat="1" ht="13.5">
      <c r="O1230" s="43"/>
    </row>
    <row r="1231" s="1" customFormat="1" ht="13.5">
      <c r="O1231" s="43"/>
    </row>
    <row r="1232" s="1" customFormat="1" ht="13.5">
      <c r="O1232" s="43"/>
    </row>
    <row r="1233" s="1" customFormat="1" ht="13.5">
      <c r="O1233" s="43"/>
    </row>
    <row r="1234" s="1" customFormat="1" ht="13.5">
      <c r="O1234" s="43"/>
    </row>
    <row r="1235" s="1" customFormat="1" ht="13.5">
      <c r="O1235" s="43"/>
    </row>
    <row r="1236" s="1" customFormat="1" ht="13.5">
      <c r="O1236" s="43"/>
    </row>
    <row r="1237" s="1" customFormat="1" ht="13.5">
      <c r="O1237" s="43"/>
    </row>
    <row r="1238" s="1" customFormat="1" ht="13.5">
      <c r="O1238" s="43"/>
    </row>
    <row r="1239" s="1" customFormat="1" ht="13.5">
      <c r="O1239" s="43"/>
    </row>
    <row r="1240" s="1" customFormat="1" ht="13.5">
      <c r="O1240" s="43"/>
    </row>
    <row r="1241" s="1" customFormat="1" ht="13.5">
      <c r="O1241" s="43"/>
    </row>
    <row r="1242" s="1" customFormat="1" ht="13.5">
      <c r="O1242" s="43"/>
    </row>
    <row r="1243" s="1" customFormat="1" ht="13.5">
      <c r="O1243" s="43"/>
    </row>
    <row r="1244" s="1" customFormat="1" ht="13.5">
      <c r="O1244" s="43"/>
    </row>
    <row r="1245" s="1" customFormat="1" ht="13.5">
      <c r="O1245" s="43"/>
    </row>
    <row r="1246" s="1" customFormat="1" ht="13.5">
      <c r="O1246" s="43"/>
    </row>
    <row r="1247" s="1" customFormat="1" ht="13.5">
      <c r="O1247" s="43"/>
    </row>
    <row r="1248" s="1" customFormat="1" ht="13.5">
      <c r="O1248" s="43"/>
    </row>
    <row r="1249" s="1" customFormat="1" ht="13.5">
      <c r="O1249" s="43"/>
    </row>
    <row r="1250" s="1" customFormat="1" ht="13.5">
      <c r="O1250" s="43"/>
    </row>
    <row r="1251" s="1" customFormat="1" ht="13.5">
      <c r="O1251" s="43"/>
    </row>
    <row r="1252" s="1" customFormat="1" ht="13.5">
      <c r="O1252" s="43"/>
    </row>
    <row r="1253" s="1" customFormat="1" ht="13.5">
      <c r="O1253" s="43"/>
    </row>
    <row r="1254" s="1" customFormat="1" ht="13.5">
      <c r="O1254" s="43"/>
    </row>
    <row r="1255" s="1" customFormat="1" ht="13.5">
      <c r="O1255" s="43"/>
    </row>
    <row r="1256" s="1" customFormat="1" ht="13.5">
      <c r="O1256" s="43"/>
    </row>
    <row r="1257" s="1" customFormat="1" ht="13.5">
      <c r="O1257" s="43"/>
    </row>
    <row r="1258" s="1" customFormat="1" ht="13.5">
      <c r="O1258" s="43"/>
    </row>
    <row r="1259" s="1" customFormat="1" ht="13.5">
      <c r="O1259" s="43"/>
    </row>
    <row r="1260" s="1" customFormat="1" ht="13.5">
      <c r="O1260" s="43"/>
    </row>
    <row r="1261" s="1" customFormat="1" ht="13.5">
      <c r="O1261" s="43"/>
    </row>
    <row r="1262" s="1" customFormat="1" ht="13.5">
      <c r="O1262" s="43"/>
    </row>
    <row r="1263" s="1" customFormat="1" ht="13.5">
      <c r="O1263" s="43"/>
    </row>
    <row r="1264" s="1" customFormat="1" ht="13.5">
      <c r="O1264" s="43"/>
    </row>
    <row r="1265" s="1" customFormat="1" ht="13.5">
      <c r="O1265" s="43"/>
    </row>
    <row r="1266" s="1" customFormat="1" ht="13.5">
      <c r="O1266" s="43"/>
    </row>
    <row r="1267" s="1" customFormat="1" ht="13.5">
      <c r="O1267" s="43"/>
    </row>
    <row r="1268" s="1" customFormat="1" ht="13.5">
      <c r="O1268" s="43"/>
    </row>
    <row r="1269" s="1" customFormat="1" ht="13.5">
      <c r="O1269" s="43"/>
    </row>
    <row r="1270" s="1" customFormat="1" ht="13.5">
      <c r="O1270" s="43"/>
    </row>
    <row r="1271" s="1" customFormat="1" ht="13.5">
      <c r="O1271" s="43"/>
    </row>
    <row r="1272" s="1" customFormat="1" ht="13.5">
      <c r="O1272" s="43"/>
    </row>
    <row r="1273" s="1" customFormat="1" ht="13.5">
      <c r="O1273" s="43"/>
    </row>
    <row r="1274" s="1" customFormat="1" ht="13.5">
      <c r="O1274" s="43"/>
    </row>
    <row r="1275" s="1" customFormat="1" ht="13.5">
      <c r="O1275" s="43"/>
    </row>
    <row r="1276" s="1" customFormat="1" ht="13.5">
      <c r="O1276" s="43"/>
    </row>
    <row r="1277" s="1" customFormat="1" ht="13.5">
      <c r="O1277" s="43"/>
    </row>
    <row r="1278" s="1" customFormat="1" ht="13.5">
      <c r="O1278" s="43"/>
    </row>
    <row r="1279" s="1" customFormat="1" ht="13.5">
      <c r="O1279" s="43"/>
    </row>
    <row r="1280" s="1" customFormat="1" ht="13.5">
      <c r="O1280" s="43"/>
    </row>
    <row r="1281" s="1" customFormat="1" ht="13.5">
      <c r="O1281" s="43"/>
    </row>
    <row r="1282" s="1" customFormat="1" ht="13.5">
      <c r="O1282" s="43"/>
    </row>
    <row r="1283" s="1" customFormat="1" ht="13.5">
      <c r="O1283" s="43"/>
    </row>
    <row r="1284" s="1" customFormat="1" ht="13.5">
      <c r="O1284" s="43"/>
    </row>
    <row r="1285" s="1" customFormat="1" ht="13.5">
      <c r="O1285" s="43"/>
    </row>
    <row r="1286" s="1" customFormat="1" ht="13.5">
      <c r="O1286" s="43"/>
    </row>
    <row r="1287" s="1" customFormat="1" ht="13.5">
      <c r="O1287" s="43"/>
    </row>
    <row r="1288" s="1" customFormat="1" ht="13.5">
      <c r="O1288" s="43"/>
    </row>
    <row r="1289" s="1" customFormat="1" ht="13.5">
      <c r="O1289" s="43"/>
    </row>
    <row r="1290" s="1" customFormat="1" ht="13.5">
      <c r="O1290" s="43"/>
    </row>
    <row r="1291" s="1" customFormat="1" ht="13.5">
      <c r="O1291" s="43"/>
    </row>
    <row r="1292" s="1" customFormat="1" ht="13.5">
      <c r="O1292" s="43"/>
    </row>
    <row r="1293" s="1" customFormat="1" ht="13.5">
      <c r="O1293" s="43"/>
    </row>
    <row r="1294" s="1" customFormat="1" ht="13.5">
      <c r="O1294" s="43"/>
    </row>
    <row r="1295" s="1" customFormat="1" ht="13.5">
      <c r="O1295" s="43"/>
    </row>
    <row r="1296" s="1" customFormat="1" ht="13.5">
      <c r="O1296" s="43"/>
    </row>
    <row r="1297" s="1" customFormat="1" ht="13.5">
      <c r="O1297" s="43"/>
    </row>
    <row r="1298" s="1" customFormat="1" ht="13.5">
      <c r="O1298" s="43"/>
    </row>
    <row r="1299" s="1" customFormat="1" ht="13.5">
      <c r="O1299" s="43"/>
    </row>
    <row r="1300" s="1" customFormat="1" ht="13.5">
      <c r="O1300" s="43"/>
    </row>
    <row r="1301" s="1" customFormat="1" ht="13.5">
      <c r="O1301" s="43"/>
    </row>
    <row r="1302" s="1" customFormat="1" ht="13.5">
      <c r="O1302" s="43"/>
    </row>
    <row r="1303" s="1" customFormat="1" ht="13.5">
      <c r="O1303" s="43"/>
    </row>
    <row r="1304" s="1" customFormat="1" ht="13.5">
      <c r="O1304" s="43"/>
    </row>
    <row r="1305" s="1" customFormat="1" ht="13.5">
      <c r="O1305" s="43"/>
    </row>
    <row r="1306" s="1" customFormat="1" ht="13.5">
      <c r="O1306" s="43"/>
    </row>
    <row r="1307" s="1" customFormat="1" ht="13.5">
      <c r="O1307" s="43"/>
    </row>
    <row r="1308" s="1" customFormat="1" ht="13.5">
      <c r="O1308" s="43"/>
    </row>
    <row r="1309" s="1" customFormat="1" ht="13.5">
      <c r="O1309" s="43"/>
    </row>
    <row r="1310" s="1" customFormat="1" ht="13.5">
      <c r="O1310" s="43"/>
    </row>
    <row r="1311" s="1" customFormat="1" ht="13.5">
      <c r="O1311" s="43"/>
    </row>
    <row r="1312" s="1" customFormat="1" ht="13.5">
      <c r="O1312" s="43"/>
    </row>
    <row r="1313" s="1" customFormat="1" ht="13.5">
      <c r="O1313" s="43"/>
    </row>
    <row r="1314" s="1" customFormat="1" ht="13.5">
      <c r="O1314" s="43"/>
    </row>
    <row r="1315" s="1" customFormat="1" ht="13.5">
      <c r="O1315" s="43"/>
    </row>
    <row r="1316" s="1" customFormat="1" ht="13.5">
      <c r="O1316" s="43"/>
    </row>
    <row r="1317" s="1" customFormat="1" ht="13.5">
      <c r="O1317" s="43"/>
    </row>
    <row r="1318" s="1" customFormat="1" ht="13.5">
      <c r="O1318" s="43"/>
    </row>
    <row r="1319" s="1" customFormat="1" ht="13.5">
      <c r="O1319" s="43"/>
    </row>
    <row r="1320" s="1" customFormat="1" ht="13.5">
      <c r="O1320" s="43"/>
    </row>
    <row r="1321" s="1" customFormat="1" ht="13.5">
      <c r="O1321" s="43"/>
    </row>
    <row r="1322" s="1" customFormat="1" ht="13.5">
      <c r="O1322" s="43"/>
    </row>
    <row r="1323" s="1" customFormat="1" ht="13.5">
      <c r="O1323" s="43"/>
    </row>
    <row r="1324" s="1" customFormat="1" ht="13.5">
      <c r="O1324" s="43"/>
    </row>
    <row r="1325" s="1" customFormat="1" ht="13.5">
      <c r="O1325" s="43"/>
    </row>
    <row r="1326" s="1" customFormat="1" ht="13.5">
      <c r="O1326" s="43"/>
    </row>
    <row r="1327" s="1" customFormat="1" ht="13.5">
      <c r="O1327" s="43"/>
    </row>
    <row r="1328" s="1" customFormat="1" ht="13.5">
      <c r="O1328" s="43"/>
    </row>
    <row r="1329" s="1" customFormat="1" ht="13.5">
      <c r="O1329" s="43"/>
    </row>
    <row r="1330" s="1" customFormat="1" ht="13.5">
      <c r="O1330" s="43"/>
    </row>
    <row r="1331" s="1" customFormat="1" ht="13.5">
      <c r="O1331" s="43"/>
    </row>
    <row r="1332" s="1" customFormat="1" ht="13.5">
      <c r="O1332" s="43"/>
    </row>
    <row r="1333" s="1" customFormat="1" ht="13.5">
      <c r="O1333" s="43"/>
    </row>
    <row r="1334" s="1" customFormat="1" ht="13.5">
      <c r="O1334" s="43"/>
    </row>
    <row r="1335" s="1" customFormat="1" ht="13.5">
      <c r="O1335" s="43"/>
    </row>
    <row r="1336" s="1" customFormat="1" ht="13.5">
      <c r="O1336" s="43"/>
    </row>
    <row r="1337" s="1" customFormat="1" ht="13.5">
      <c r="O1337" s="43"/>
    </row>
    <row r="1338" s="1" customFormat="1" ht="13.5">
      <c r="O1338" s="43"/>
    </row>
    <row r="1339" s="1" customFormat="1" ht="13.5">
      <c r="O1339" s="43"/>
    </row>
    <row r="1340" s="1" customFormat="1" ht="13.5">
      <c r="O1340" s="43"/>
    </row>
    <row r="1341" s="1" customFormat="1" ht="13.5">
      <c r="O1341" s="43"/>
    </row>
    <row r="1342" s="1" customFormat="1" ht="13.5">
      <c r="O1342" s="43"/>
    </row>
    <row r="1343" s="1" customFormat="1" ht="13.5">
      <c r="O1343" s="43"/>
    </row>
    <row r="1344" s="1" customFormat="1" ht="13.5">
      <c r="O1344" s="43"/>
    </row>
    <row r="1345" s="1" customFormat="1" ht="13.5">
      <c r="O1345" s="43"/>
    </row>
    <row r="1346" s="1" customFormat="1" ht="13.5">
      <c r="O1346" s="43"/>
    </row>
    <row r="1347" s="1" customFormat="1" ht="13.5">
      <c r="O1347" s="43"/>
    </row>
    <row r="1348" s="1" customFormat="1" ht="13.5">
      <c r="O1348" s="43"/>
    </row>
    <row r="1349" s="1" customFormat="1" ht="13.5">
      <c r="O1349" s="43"/>
    </row>
    <row r="1350" s="1" customFormat="1" ht="13.5">
      <c r="O1350" s="43"/>
    </row>
    <row r="1351" s="1" customFormat="1" ht="13.5">
      <c r="O1351" s="43"/>
    </row>
    <row r="1352" s="1" customFormat="1" ht="13.5">
      <c r="O1352" s="43"/>
    </row>
    <row r="1353" s="1" customFormat="1" ht="13.5">
      <c r="O1353" s="43"/>
    </row>
    <row r="1354" s="1" customFormat="1" ht="13.5">
      <c r="O1354" s="43"/>
    </row>
    <row r="1355" s="1" customFormat="1" ht="13.5">
      <c r="O1355" s="43"/>
    </row>
    <row r="1356" s="1" customFormat="1" ht="13.5">
      <c r="O1356" s="43"/>
    </row>
    <row r="1357" s="1" customFormat="1" ht="13.5">
      <c r="O1357" s="43"/>
    </row>
    <row r="1358" s="1" customFormat="1" ht="13.5">
      <c r="O1358" s="43"/>
    </row>
    <row r="1359" s="1" customFormat="1" ht="13.5">
      <c r="O1359" s="43"/>
    </row>
    <row r="1360" s="1" customFormat="1" ht="13.5">
      <c r="O1360" s="43"/>
    </row>
    <row r="1361" s="1" customFormat="1" ht="13.5">
      <c r="O1361" s="43"/>
    </row>
    <row r="1362" s="1" customFormat="1" ht="13.5">
      <c r="O1362" s="43"/>
    </row>
    <row r="1363" s="1" customFormat="1" ht="13.5">
      <c r="O1363" s="43"/>
    </row>
    <row r="1364" s="1" customFormat="1" ht="13.5">
      <c r="O1364" s="43"/>
    </row>
    <row r="1365" s="1" customFormat="1" ht="13.5">
      <c r="O1365" s="43"/>
    </row>
    <row r="1366" s="1" customFormat="1" ht="13.5">
      <c r="O1366" s="43"/>
    </row>
    <row r="1367" s="1" customFormat="1" ht="13.5">
      <c r="O1367" s="43"/>
    </row>
    <row r="1368" s="1" customFormat="1" ht="13.5">
      <c r="O1368" s="43"/>
    </row>
    <row r="1369" s="1" customFormat="1" ht="13.5">
      <c r="O1369" s="43"/>
    </row>
    <row r="1370" s="1" customFormat="1" ht="13.5">
      <c r="O1370" s="43"/>
    </row>
    <row r="1371" s="1" customFormat="1" ht="13.5">
      <c r="O1371" s="43"/>
    </row>
    <row r="1372" s="1" customFormat="1" ht="13.5">
      <c r="O1372" s="43"/>
    </row>
    <row r="1373" s="1" customFormat="1" ht="13.5">
      <c r="O1373" s="43"/>
    </row>
    <row r="1374" s="1" customFormat="1" ht="13.5">
      <c r="O1374" s="43"/>
    </row>
    <row r="1375" s="1" customFormat="1" ht="13.5">
      <c r="O1375" s="43"/>
    </row>
    <row r="1376" s="1" customFormat="1" ht="13.5">
      <c r="O1376" s="43"/>
    </row>
    <row r="1377" s="1" customFormat="1" ht="13.5">
      <c r="O1377" s="43"/>
    </row>
    <row r="1378" s="1" customFormat="1" ht="13.5">
      <c r="O1378" s="43"/>
    </row>
    <row r="1379" s="1" customFormat="1" ht="13.5">
      <c r="O1379" s="43"/>
    </row>
    <row r="1380" s="1" customFormat="1" ht="13.5">
      <c r="O1380" s="43"/>
    </row>
    <row r="1381" s="1" customFormat="1" ht="13.5">
      <c r="O1381" s="43"/>
    </row>
    <row r="1382" s="1" customFormat="1" ht="13.5">
      <c r="O1382" s="43"/>
    </row>
    <row r="1383" s="1" customFormat="1" ht="13.5">
      <c r="O1383" s="43"/>
    </row>
    <row r="1384" s="1" customFormat="1" ht="13.5">
      <c r="O1384" s="43"/>
    </row>
    <row r="1385" s="1" customFormat="1" ht="13.5">
      <c r="O1385" s="43"/>
    </row>
    <row r="1386" s="1" customFormat="1" ht="13.5">
      <c r="O1386" s="43"/>
    </row>
    <row r="1387" s="1" customFormat="1" ht="13.5">
      <c r="O1387" s="43"/>
    </row>
    <row r="1388" s="1" customFormat="1" ht="13.5">
      <c r="O1388" s="43"/>
    </row>
    <row r="1389" s="1" customFormat="1" ht="13.5">
      <c r="O1389" s="43"/>
    </row>
    <row r="1390" s="1" customFormat="1" ht="13.5">
      <c r="O1390" s="43"/>
    </row>
    <row r="1391" s="1" customFormat="1" ht="13.5">
      <c r="O1391" s="43"/>
    </row>
    <row r="1392" s="1" customFormat="1" ht="13.5">
      <c r="O1392" s="43"/>
    </row>
    <row r="1393" s="1" customFormat="1" ht="13.5">
      <c r="O1393" s="43"/>
    </row>
    <row r="1394" s="1" customFormat="1" ht="13.5">
      <c r="O1394" s="43"/>
    </row>
    <row r="1395" s="1" customFormat="1" ht="13.5">
      <c r="O1395" s="43"/>
    </row>
    <row r="1396" s="1" customFormat="1" ht="13.5">
      <c r="O1396" s="43"/>
    </row>
    <row r="1397" s="1" customFormat="1" ht="13.5">
      <c r="O1397" s="43"/>
    </row>
    <row r="1398" s="1" customFormat="1" ht="13.5">
      <c r="O1398" s="43"/>
    </row>
    <row r="1399" s="1" customFormat="1" ht="13.5">
      <c r="O1399" s="43"/>
    </row>
    <row r="1400" s="1" customFormat="1" ht="13.5">
      <c r="O1400" s="43"/>
    </row>
    <row r="1401" s="1" customFormat="1" ht="13.5">
      <c r="O1401" s="43"/>
    </row>
    <row r="1402" s="1" customFormat="1" ht="13.5">
      <c r="O1402" s="43"/>
    </row>
    <row r="1403" s="1" customFormat="1" ht="13.5">
      <c r="O1403" s="43"/>
    </row>
    <row r="1404" s="1" customFormat="1" ht="13.5">
      <c r="O1404" s="43"/>
    </row>
    <row r="1405" s="1" customFormat="1" ht="13.5">
      <c r="O1405" s="43"/>
    </row>
    <row r="1406" s="1" customFormat="1" ht="13.5">
      <c r="O1406" s="43"/>
    </row>
    <row r="1407" s="1" customFormat="1" ht="13.5">
      <c r="O1407" s="43"/>
    </row>
    <row r="1408" s="1" customFormat="1" ht="13.5">
      <c r="O1408" s="43"/>
    </row>
    <row r="1409" s="1" customFormat="1" ht="13.5">
      <c r="O1409" s="43"/>
    </row>
    <row r="1410" s="1" customFormat="1" ht="13.5">
      <c r="O1410" s="43"/>
    </row>
    <row r="1411" s="1" customFormat="1" ht="13.5">
      <c r="O1411" s="43"/>
    </row>
    <row r="1412" s="1" customFormat="1" ht="13.5">
      <c r="O1412" s="43"/>
    </row>
    <row r="1413" s="1" customFormat="1" ht="13.5">
      <c r="O1413" s="43"/>
    </row>
    <row r="1414" s="1" customFormat="1" ht="13.5">
      <c r="O1414" s="43"/>
    </row>
    <row r="1415" s="1" customFormat="1" ht="13.5">
      <c r="O1415" s="43"/>
    </row>
    <row r="1416" s="1" customFormat="1" ht="13.5">
      <c r="O1416" s="43"/>
    </row>
    <row r="1417" s="1" customFormat="1" ht="13.5">
      <c r="O1417" s="43"/>
    </row>
    <row r="1418" s="1" customFormat="1" ht="13.5">
      <c r="O1418" s="43"/>
    </row>
    <row r="1419" s="1" customFormat="1" ht="13.5">
      <c r="O1419" s="43"/>
    </row>
    <row r="1420" s="1" customFormat="1" ht="13.5">
      <c r="O1420" s="43"/>
    </row>
    <row r="1421" s="1" customFormat="1" ht="13.5">
      <c r="O1421" s="43"/>
    </row>
    <row r="1422" s="1" customFormat="1" ht="13.5">
      <c r="O1422" s="43"/>
    </row>
    <row r="1423" s="1" customFormat="1" ht="13.5">
      <c r="O1423" s="43"/>
    </row>
    <row r="1424" s="1" customFormat="1" ht="13.5">
      <c r="O1424" s="43"/>
    </row>
    <row r="1425" s="1" customFormat="1" ht="13.5">
      <c r="O1425" s="43"/>
    </row>
    <row r="1426" s="1" customFormat="1" ht="13.5">
      <c r="O1426" s="43"/>
    </row>
    <row r="1427" s="1" customFormat="1" ht="13.5">
      <c r="O1427" s="43"/>
    </row>
    <row r="1428" s="1" customFormat="1" ht="13.5">
      <c r="O1428" s="43"/>
    </row>
    <row r="1429" s="1" customFormat="1" ht="13.5">
      <c r="O1429" s="43"/>
    </row>
    <row r="1430" s="1" customFormat="1" ht="13.5">
      <c r="O1430" s="43"/>
    </row>
    <row r="1431" s="1" customFormat="1" ht="13.5">
      <c r="O1431" s="43"/>
    </row>
    <row r="1432" s="1" customFormat="1" ht="13.5">
      <c r="O1432" s="43"/>
    </row>
    <row r="1433" s="1" customFormat="1" ht="13.5">
      <c r="O1433" s="43"/>
    </row>
    <row r="1434" s="1" customFormat="1" ht="13.5">
      <c r="O1434" s="43"/>
    </row>
    <row r="1435" s="1" customFormat="1" ht="13.5">
      <c r="O1435" s="43"/>
    </row>
    <row r="1436" s="1" customFormat="1" ht="13.5">
      <c r="O1436" s="43"/>
    </row>
    <row r="1437" s="1" customFormat="1" ht="13.5">
      <c r="O1437" s="43"/>
    </row>
    <row r="1438" s="1" customFormat="1" ht="13.5">
      <c r="O1438" s="43"/>
    </row>
    <row r="1439" s="1" customFormat="1" ht="13.5">
      <c r="O1439" s="43"/>
    </row>
    <row r="1440" s="1" customFormat="1" ht="13.5">
      <c r="O1440" s="43"/>
    </row>
    <row r="1441" s="1" customFormat="1" ht="13.5">
      <c r="O1441" s="43"/>
    </row>
    <row r="1442" s="1" customFormat="1" ht="13.5">
      <c r="O1442" s="43"/>
    </row>
    <row r="1443" s="1" customFormat="1" ht="13.5">
      <c r="O1443" s="43"/>
    </row>
    <row r="1444" s="1" customFormat="1" ht="13.5">
      <c r="O1444" s="43"/>
    </row>
    <row r="1445" s="1" customFormat="1" ht="13.5">
      <c r="O1445" s="43"/>
    </row>
    <row r="1446" s="1" customFormat="1" ht="13.5">
      <c r="O1446" s="43"/>
    </row>
    <row r="1447" s="1" customFormat="1" ht="13.5">
      <c r="O1447" s="43"/>
    </row>
    <row r="1448" s="1" customFormat="1" ht="13.5">
      <c r="O1448" s="43"/>
    </row>
    <row r="1449" s="1" customFormat="1" ht="13.5">
      <c r="O1449" s="43"/>
    </row>
    <row r="1450" s="1" customFormat="1" ht="13.5">
      <c r="O1450" s="43"/>
    </row>
    <row r="1451" s="1" customFormat="1" ht="13.5">
      <c r="O1451" s="43"/>
    </row>
    <row r="1452" s="1" customFormat="1" ht="13.5">
      <c r="O1452" s="43"/>
    </row>
    <row r="1453" s="1" customFormat="1" ht="13.5">
      <c r="O1453" s="43"/>
    </row>
    <row r="1454" s="1" customFormat="1" ht="13.5">
      <c r="O1454" s="43"/>
    </row>
    <row r="1455" s="1" customFormat="1" ht="13.5">
      <c r="O1455" s="43"/>
    </row>
    <row r="1456" s="1" customFormat="1" ht="13.5">
      <c r="O1456" s="43"/>
    </row>
    <row r="1457" s="1" customFormat="1" ht="13.5">
      <c r="O1457" s="43"/>
    </row>
    <row r="1458" s="1" customFormat="1" ht="13.5">
      <c r="O1458" s="43"/>
    </row>
    <row r="1459" s="1" customFormat="1" ht="13.5">
      <c r="O1459" s="43"/>
    </row>
    <row r="1460" s="1" customFormat="1" ht="13.5">
      <c r="O1460" s="43"/>
    </row>
    <row r="1461" s="1" customFormat="1" ht="13.5">
      <c r="O1461" s="43"/>
    </row>
    <row r="1462" s="1" customFormat="1" ht="13.5">
      <c r="O1462" s="43"/>
    </row>
    <row r="1463" s="1" customFormat="1" ht="13.5">
      <c r="O1463" s="43"/>
    </row>
    <row r="1464" s="1" customFormat="1" ht="13.5">
      <c r="O1464" s="43"/>
    </row>
    <row r="1465" s="1" customFormat="1" ht="13.5">
      <c r="O1465" s="43"/>
    </row>
    <row r="1466" s="1" customFormat="1" ht="13.5">
      <c r="O1466" s="43"/>
    </row>
    <row r="1467" s="1" customFormat="1" ht="13.5">
      <c r="O1467" s="43"/>
    </row>
    <row r="1468" s="1" customFormat="1" ht="13.5">
      <c r="O1468" s="43"/>
    </row>
    <row r="1469" s="1" customFormat="1" ht="13.5">
      <c r="O1469" s="43"/>
    </row>
    <row r="1470" s="1" customFormat="1" ht="13.5">
      <c r="O1470" s="43"/>
    </row>
    <row r="1471" s="1" customFormat="1" ht="13.5">
      <c r="O1471" s="43"/>
    </row>
    <row r="1472" s="1" customFormat="1" ht="13.5">
      <c r="O1472" s="43"/>
    </row>
    <row r="1473" s="1" customFormat="1" ht="13.5">
      <c r="O1473" s="43"/>
    </row>
    <row r="1474" s="1" customFormat="1" ht="13.5">
      <c r="O1474" s="43"/>
    </row>
    <row r="1475" s="1" customFormat="1" ht="13.5">
      <c r="O1475" s="43"/>
    </row>
    <row r="1476" s="1" customFormat="1" ht="13.5">
      <c r="O1476" s="43"/>
    </row>
    <row r="1477" s="1" customFormat="1" ht="13.5">
      <c r="O1477" s="43"/>
    </row>
    <row r="1478" s="1" customFormat="1" ht="13.5">
      <c r="O1478" s="43"/>
    </row>
    <row r="1479" s="1" customFormat="1" ht="13.5">
      <c r="O1479" s="43"/>
    </row>
    <row r="1480" s="1" customFormat="1" ht="13.5">
      <c r="O1480" s="43"/>
    </row>
    <row r="1481" s="1" customFormat="1" ht="13.5">
      <c r="O1481" s="43"/>
    </row>
    <row r="1482" s="1" customFormat="1" ht="13.5">
      <c r="O1482" s="43"/>
    </row>
    <row r="1483" s="1" customFormat="1" ht="13.5">
      <c r="O1483" s="43"/>
    </row>
    <row r="1484" s="1" customFormat="1" ht="13.5">
      <c r="O1484" s="43"/>
    </row>
    <row r="1485" s="1" customFormat="1" ht="13.5">
      <c r="O1485" s="43"/>
    </row>
    <row r="1486" s="1" customFormat="1" ht="13.5">
      <c r="O1486" s="43"/>
    </row>
    <row r="1487" s="1" customFormat="1" ht="13.5">
      <c r="O1487" s="43"/>
    </row>
    <row r="1488" s="1" customFormat="1" ht="13.5">
      <c r="O1488" s="43"/>
    </row>
    <row r="1489" s="1" customFormat="1" ht="13.5">
      <c r="O1489" s="43"/>
    </row>
    <row r="1490" s="1" customFormat="1" ht="13.5">
      <c r="O1490" s="43"/>
    </row>
    <row r="1491" s="1" customFormat="1" ht="13.5">
      <c r="O1491" s="43"/>
    </row>
    <row r="1492" s="1" customFormat="1" ht="13.5">
      <c r="O1492" s="43"/>
    </row>
    <row r="1493" s="1" customFormat="1" ht="13.5">
      <c r="O1493" s="43"/>
    </row>
    <row r="1494" s="1" customFormat="1" ht="13.5">
      <c r="O1494" s="43"/>
    </row>
    <row r="1495" s="1" customFormat="1" ht="13.5">
      <c r="O1495" s="43"/>
    </row>
    <row r="1496" s="1" customFormat="1" ht="13.5">
      <c r="O1496" s="43"/>
    </row>
    <row r="1497" s="1" customFormat="1" ht="13.5">
      <c r="O1497" s="43"/>
    </row>
    <row r="1498" s="1" customFormat="1" ht="13.5">
      <c r="O1498" s="43"/>
    </row>
    <row r="1499" s="1" customFormat="1" ht="13.5">
      <c r="O1499" s="43"/>
    </row>
    <row r="1500" s="1" customFormat="1" ht="13.5">
      <c r="O1500" s="43"/>
    </row>
    <row r="1501" s="1" customFormat="1" ht="13.5">
      <c r="O1501" s="43"/>
    </row>
    <row r="1502" s="1" customFormat="1" ht="13.5">
      <c r="O1502" s="43"/>
    </row>
    <row r="1503" s="1" customFormat="1" ht="13.5">
      <c r="O1503" s="43"/>
    </row>
    <row r="1504" s="1" customFormat="1" ht="13.5">
      <c r="O1504" s="43"/>
    </row>
    <row r="1505" s="1" customFormat="1" ht="13.5">
      <c r="O1505" s="43"/>
    </row>
    <row r="1506" s="1" customFormat="1" ht="13.5">
      <c r="O1506" s="43"/>
    </row>
    <row r="1507" s="1" customFormat="1" ht="13.5">
      <c r="O1507" s="43"/>
    </row>
    <row r="1508" s="1" customFormat="1" ht="13.5">
      <c r="O1508" s="43"/>
    </row>
    <row r="1509" s="1" customFormat="1" ht="13.5">
      <c r="O1509" s="43"/>
    </row>
    <row r="1510" s="1" customFormat="1" ht="13.5">
      <c r="O1510" s="43"/>
    </row>
    <row r="1511" s="1" customFormat="1" ht="13.5">
      <c r="O1511" s="43"/>
    </row>
    <row r="1512" s="1" customFormat="1" ht="13.5">
      <c r="O1512" s="43"/>
    </row>
    <row r="1513" s="1" customFormat="1" ht="13.5">
      <c r="O1513" s="43"/>
    </row>
    <row r="1514" s="1" customFormat="1" ht="13.5">
      <c r="O1514" s="43"/>
    </row>
    <row r="1515" s="1" customFormat="1" ht="13.5">
      <c r="O1515" s="43"/>
    </row>
    <row r="1516" s="1" customFormat="1" ht="13.5">
      <c r="O1516" s="43"/>
    </row>
    <row r="1517" s="1" customFormat="1" ht="13.5">
      <c r="O1517" s="43"/>
    </row>
    <row r="1518" s="1" customFormat="1" ht="13.5">
      <c r="O1518" s="43"/>
    </row>
    <row r="1519" s="1" customFormat="1" ht="13.5">
      <c r="O1519" s="43"/>
    </row>
    <row r="1520" s="1" customFormat="1" ht="13.5">
      <c r="O1520" s="43"/>
    </row>
    <row r="1521" s="1" customFormat="1" ht="13.5">
      <c r="O1521" s="43"/>
    </row>
    <row r="1522" s="1" customFormat="1" ht="13.5">
      <c r="O1522" s="43"/>
    </row>
    <row r="1523" s="1" customFormat="1" ht="13.5">
      <c r="O1523" s="43"/>
    </row>
    <row r="1524" s="1" customFormat="1" ht="13.5">
      <c r="O1524" s="43"/>
    </row>
    <row r="1525" s="1" customFormat="1" ht="13.5">
      <c r="O1525" s="43"/>
    </row>
    <row r="1526" s="1" customFormat="1" ht="13.5">
      <c r="O1526" s="43"/>
    </row>
    <row r="1527" s="1" customFormat="1" ht="13.5">
      <c r="O1527" s="43"/>
    </row>
    <row r="1528" s="1" customFormat="1" ht="13.5">
      <c r="O1528" s="43"/>
    </row>
    <row r="1529" s="1" customFormat="1" ht="13.5">
      <c r="O1529" s="43"/>
    </row>
    <row r="1530" s="1" customFormat="1" ht="13.5">
      <c r="O1530" s="43"/>
    </row>
    <row r="1531" s="1" customFormat="1" ht="13.5">
      <c r="O1531" s="43"/>
    </row>
    <row r="1532" s="1" customFormat="1" ht="13.5">
      <c r="O1532" s="43"/>
    </row>
    <row r="1533" s="1" customFormat="1" ht="13.5">
      <c r="O1533" s="43"/>
    </row>
    <row r="1534" s="1" customFormat="1" ht="13.5">
      <c r="O1534" s="43"/>
    </row>
    <row r="1535" s="1" customFormat="1" ht="13.5">
      <c r="O1535" s="43"/>
    </row>
    <row r="1536" s="1" customFormat="1" ht="13.5">
      <c r="O1536" s="43"/>
    </row>
    <row r="1537" s="1" customFormat="1" ht="13.5">
      <c r="O1537" s="43"/>
    </row>
    <row r="1538" s="1" customFormat="1" ht="13.5">
      <c r="O1538" s="43"/>
    </row>
    <row r="1539" s="1" customFormat="1" ht="13.5">
      <c r="O1539" s="43"/>
    </row>
    <row r="1540" s="1" customFormat="1" ht="13.5">
      <c r="O1540" s="43"/>
    </row>
    <row r="1541" s="1" customFormat="1" ht="13.5">
      <c r="O1541" s="43"/>
    </row>
    <row r="1542" s="1" customFormat="1" ht="13.5">
      <c r="O1542" s="43"/>
    </row>
    <row r="1543" s="1" customFormat="1" ht="13.5">
      <c r="O1543" s="43"/>
    </row>
    <row r="1544" s="1" customFormat="1" ht="13.5">
      <c r="O1544" s="43"/>
    </row>
    <row r="1545" s="1" customFormat="1" ht="13.5">
      <c r="O1545" s="43"/>
    </row>
    <row r="1546" s="1" customFormat="1" ht="13.5">
      <c r="O1546" s="43"/>
    </row>
    <row r="1547" s="1" customFormat="1" ht="13.5">
      <c r="O1547" s="43"/>
    </row>
    <row r="1548" s="1" customFormat="1" ht="13.5">
      <c r="O1548" s="43"/>
    </row>
    <row r="1549" s="1" customFormat="1" ht="13.5">
      <c r="O1549" s="43"/>
    </row>
    <row r="1550" s="1" customFormat="1" ht="13.5">
      <c r="O1550" s="43"/>
    </row>
    <row r="1551" s="1" customFormat="1" ht="13.5">
      <c r="O1551" s="43"/>
    </row>
    <row r="1552" s="1" customFormat="1" ht="13.5">
      <c r="O1552" s="43"/>
    </row>
    <row r="1553" s="1" customFormat="1" ht="13.5">
      <c r="O1553" s="43"/>
    </row>
    <row r="1554" s="1" customFormat="1" ht="13.5">
      <c r="O1554" s="43"/>
    </row>
    <row r="1555" s="1" customFormat="1" ht="13.5">
      <c r="O1555" s="43"/>
    </row>
    <row r="1556" s="1" customFormat="1" ht="13.5">
      <c r="O1556" s="43"/>
    </row>
    <row r="1557" s="1" customFormat="1" ht="13.5">
      <c r="O1557" s="43"/>
    </row>
    <row r="1558" s="1" customFormat="1" ht="13.5">
      <c r="O1558" s="43"/>
    </row>
    <row r="1559" s="1" customFormat="1" ht="13.5">
      <c r="O1559" s="43"/>
    </row>
    <row r="1560" s="1" customFormat="1" ht="13.5">
      <c r="O1560" s="43"/>
    </row>
    <row r="1561" s="1" customFormat="1" ht="13.5">
      <c r="O1561" s="43"/>
    </row>
    <row r="1562" s="1" customFormat="1" ht="13.5">
      <c r="O1562" s="43"/>
    </row>
    <row r="1563" s="1" customFormat="1" ht="13.5">
      <c r="O1563" s="43"/>
    </row>
    <row r="1564" s="1" customFormat="1" ht="13.5">
      <c r="O1564" s="43"/>
    </row>
    <row r="1565" s="1" customFormat="1" ht="13.5">
      <c r="O1565" s="43"/>
    </row>
    <row r="1566" s="1" customFormat="1" ht="13.5">
      <c r="O1566" s="43"/>
    </row>
    <row r="1567" s="1" customFormat="1" ht="13.5">
      <c r="O1567" s="43"/>
    </row>
    <row r="1568" s="1" customFormat="1" ht="13.5">
      <c r="O1568" s="43"/>
    </row>
    <row r="1569" s="1" customFormat="1" ht="13.5">
      <c r="O1569" s="43"/>
    </row>
    <row r="1570" s="1" customFormat="1" ht="13.5">
      <c r="O1570" s="43"/>
    </row>
    <row r="1571" s="1" customFormat="1" ht="13.5">
      <c r="O1571" s="43"/>
    </row>
    <row r="1572" s="1" customFormat="1" ht="13.5">
      <c r="O1572" s="43"/>
    </row>
    <row r="1573" s="1" customFormat="1" ht="13.5">
      <c r="O1573" s="43"/>
    </row>
    <row r="1574" s="1" customFormat="1" ht="13.5">
      <c r="O1574" s="43"/>
    </row>
    <row r="1575" s="1" customFormat="1" ht="13.5">
      <c r="O1575" s="43"/>
    </row>
    <row r="1576" s="1" customFormat="1" ht="13.5">
      <c r="O1576" s="43"/>
    </row>
    <row r="1577" s="1" customFormat="1" ht="13.5">
      <c r="O1577" s="43"/>
    </row>
    <row r="1578" s="1" customFormat="1" ht="13.5">
      <c r="O1578" s="43"/>
    </row>
    <row r="1579" s="1" customFormat="1" ht="13.5">
      <c r="O1579" s="43"/>
    </row>
    <row r="1580" s="1" customFormat="1" ht="13.5">
      <c r="O1580" s="43"/>
    </row>
    <row r="1581" s="1" customFormat="1" ht="13.5">
      <c r="O1581" s="43"/>
    </row>
    <row r="1582" s="1" customFormat="1" ht="13.5">
      <c r="O1582" s="43"/>
    </row>
    <row r="1583" s="1" customFormat="1" ht="13.5">
      <c r="O1583" s="43"/>
    </row>
    <row r="1584" s="1" customFormat="1" ht="13.5">
      <c r="O1584" s="43"/>
    </row>
    <row r="1585" s="1" customFormat="1" ht="13.5">
      <c r="O1585" s="43"/>
    </row>
    <row r="1586" s="1" customFormat="1" ht="13.5">
      <c r="O1586" s="43"/>
    </row>
    <row r="1587" s="1" customFormat="1" ht="13.5">
      <c r="O1587" s="43"/>
    </row>
    <row r="1588" s="1" customFormat="1" ht="13.5">
      <c r="O1588" s="43"/>
    </row>
    <row r="1589" s="1" customFormat="1" ht="13.5">
      <c r="O1589" s="43"/>
    </row>
    <row r="1590" s="1" customFormat="1" ht="13.5">
      <c r="O1590" s="43"/>
    </row>
    <row r="1591" s="1" customFormat="1" ht="13.5">
      <c r="O1591" s="43"/>
    </row>
    <row r="1592" s="1" customFormat="1" ht="13.5">
      <c r="O1592" s="43"/>
    </row>
    <row r="1593" s="1" customFormat="1" ht="13.5">
      <c r="O1593" s="43"/>
    </row>
    <row r="1594" s="1" customFormat="1" ht="13.5">
      <c r="O1594" s="43"/>
    </row>
    <row r="1595" s="1" customFormat="1" ht="13.5">
      <c r="O1595" s="43"/>
    </row>
    <row r="1596" s="1" customFormat="1" ht="13.5">
      <c r="O1596" s="43"/>
    </row>
    <row r="1597" s="1" customFormat="1" ht="13.5">
      <c r="O1597" s="43"/>
    </row>
    <row r="1598" s="1" customFormat="1" ht="13.5">
      <c r="O1598" s="43"/>
    </row>
    <row r="1599" s="1" customFormat="1" ht="13.5">
      <c r="O1599" s="43"/>
    </row>
    <row r="1600" s="1" customFormat="1" ht="13.5">
      <c r="O1600" s="43"/>
    </row>
    <row r="1601" s="1" customFormat="1" ht="13.5">
      <c r="O1601" s="43"/>
    </row>
    <row r="1602" s="1" customFormat="1" ht="13.5">
      <c r="O1602" s="43"/>
    </row>
    <row r="1603" s="1" customFormat="1" ht="13.5">
      <c r="O1603" s="43"/>
    </row>
    <row r="1604" s="1" customFormat="1" ht="13.5">
      <c r="O1604" s="43"/>
    </row>
    <row r="1605" s="1" customFormat="1" ht="13.5">
      <c r="O1605" s="43"/>
    </row>
    <row r="1606" s="1" customFormat="1" ht="13.5">
      <c r="O1606" s="43"/>
    </row>
    <row r="1607" s="1" customFormat="1" ht="13.5">
      <c r="O1607" s="43"/>
    </row>
    <row r="1608" s="1" customFormat="1" ht="13.5">
      <c r="O1608" s="43"/>
    </row>
    <row r="1609" s="1" customFormat="1" ht="13.5">
      <c r="O1609" s="43"/>
    </row>
    <row r="1610" s="1" customFormat="1" ht="13.5">
      <c r="O1610" s="43"/>
    </row>
    <row r="1611" s="1" customFormat="1" ht="13.5">
      <c r="O1611" s="43"/>
    </row>
    <row r="1612" s="1" customFormat="1" ht="13.5">
      <c r="O1612" s="43"/>
    </row>
    <row r="1613" s="1" customFormat="1" ht="13.5">
      <c r="O1613" s="43"/>
    </row>
    <row r="1614" s="1" customFormat="1" ht="13.5">
      <c r="O1614" s="43"/>
    </row>
    <row r="1615" s="1" customFormat="1" ht="13.5">
      <c r="O1615" s="43"/>
    </row>
    <row r="1616" s="1" customFormat="1" ht="13.5">
      <c r="O1616" s="43"/>
    </row>
    <row r="1617" s="1" customFormat="1" ht="13.5">
      <c r="O1617" s="43"/>
    </row>
    <row r="1618" s="1" customFormat="1" ht="13.5">
      <c r="O1618" s="43"/>
    </row>
    <row r="1619" s="1" customFormat="1" ht="13.5">
      <c r="O1619" s="43"/>
    </row>
    <row r="1620" s="1" customFormat="1" ht="13.5">
      <c r="O1620" s="43"/>
    </row>
    <row r="1621" s="1" customFormat="1" ht="13.5">
      <c r="O1621" s="43"/>
    </row>
    <row r="1622" s="1" customFormat="1" ht="13.5">
      <c r="O1622" s="43"/>
    </row>
    <row r="1623" s="1" customFormat="1" ht="13.5">
      <c r="O1623" s="43"/>
    </row>
    <row r="1624" s="1" customFormat="1" ht="13.5">
      <c r="O1624" s="43"/>
    </row>
    <row r="1625" s="1" customFormat="1" ht="13.5">
      <c r="O1625" s="43"/>
    </row>
    <row r="1626" s="1" customFormat="1" ht="13.5">
      <c r="O1626" s="43"/>
    </row>
    <row r="1627" s="1" customFormat="1" ht="13.5">
      <c r="O1627" s="43"/>
    </row>
    <row r="1628" s="1" customFormat="1" ht="13.5">
      <c r="O1628" s="43"/>
    </row>
    <row r="1629" s="1" customFormat="1" ht="13.5">
      <c r="O1629" s="43"/>
    </row>
    <row r="1630" s="1" customFormat="1" ht="13.5">
      <c r="O1630" s="43"/>
    </row>
    <row r="1631" s="1" customFormat="1" ht="13.5">
      <c r="O1631" s="43"/>
    </row>
    <row r="1632" s="1" customFormat="1" ht="13.5">
      <c r="O1632" s="43"/>
    </row>
    <row r="1633" s="1" customFormat="1" ht="13.5">
      <c r="O1633" s="43"/>
    </row>
    <row r="1634" s="1" customFormat="1" ht="13.5">
      <c r="O1634" s="43"/>
    </row>
    <row r="1635" s="1" customFormat="1" ht="13.5">
      <c r="O1635" s="43"/>
    </row>
    <row r="1636" s="1" customFormat="1" ht="13.5">
      <c r="O1636" s="43"/>
    </row>
    <row r="1637" s="1" customFormat="1" ht="13.5">
      <c r="O1637" s="43"/>
    </row>
    <row r="1638" s="1" customFormat="1" ht="13.5">
      <c r="O1638" s="43"/>
    </row>
    <row r="1639" s="1" customFormat="1" ht="13.5">
      <c r="O1639" s="43"/>
    </row>
    <row r="1640" s="1" customFormat="1" ht="13.5">
      <c r="O1640" s="43"/>
    </row>
    <row r="1641" s="1" customFormat="1" ht="13.5">
      <c r="O1641" s="43"/>
    </row>
    <row r="1642" s="1" customFormat="1" ht="13.5">
      <c r="O1642" s="43"/>
    </row>
    <row r="1643" s="1" customFormat="1" ht="13.5">
      <c r="O1643" s="43"/>
    </row>
    <row r="1644" s="1" customFormat="1" ht="13.5">
      <c r="O1644" s="43"/>
    </row>
    <row r="1645" s="1" customFormat="1" ht="13.5">
      <c r="O1645" s="43"/>
    </row>
    <row r="1646" s="1" customFormat="1" ht="13.5">
      <c r="O1646" s="43"/>
    </row>
    <row r="1647" s="1" customFormat="1" ht="13.5">
      <c r="O1647" s="43"/>
    </row>
    <row r="1648" s="1" customFormat="1" ht="13.5">
      <c r="O1648" s="43"/>
    </row>
    <row r="1649" s="1" customFormat="1" ht="13.5">
      <c r="O1649" s="43"/>
    </row>
    <row r="1650" s="1" customFormat="1" ht="13.5">
      <c r="O1650" s="43"/>
    </row>
    <row r="1651" s="1" customFormat="1" ht="13.5">
      <c r="O1651" s="43"/>
    </row>
    <row r="1652" s="1" customFormat="1" ht="13.5">
      <c r="O1652" s="43"/>
    </row>
    <row r="1653" s="1" customFormat="1" ht="13.5">
      <c r="O1653" s="43"/>
    </row>
    <row r="1654" s="1" customFormat="1" ht="13.5">
      <c r="O1654" s="43"/>
    </row>
    <row r="1655" s="1" customFormat="1" ht="13.5">
      <c r="O1655" s="43"/>
    </row>
    <row r="1656" s="1" customFormat="1" ht="13.5">
      <c r="O1656" s="43"/>
    </row>
    <row r="1657" s="1" customFormat="1" ht="13.5">
      <c r="O1657" s="43"/>
    </row>
    <row r="1658" s="1" customFormat="1" ht="13.5">
      <c r="O1658" s="43"/>
    </row>
    <row r="1659" s="1" customFormat="1" ht="13.5">
      <c r="O1659" s="43"/>
    </row>
    <row r="1660" s="1" customFormat="1" ht="13.5">
      <c r="O1660" s="43"/>
    </row>
    <row r="1661" s="1" customFormat="1" ht="13.5">
      <c r="O1661" s="43"/>
    </row>
    <row r="1662" s="1" customFormat="1" ht="13.5">
      <c r="O1662" s="43"/>
    </row>
    <row r="1663" s="1" customFormat="1" ht="13.5">
      <c r="O1663" s="43"/>
    </row>
    <row r="1664" s="1" customFormat="1" ht="13.5">
      <c r="O1664" s="43"/>
    </row>
    <row r="1665" s="1" customFormat="1" ht="13.5">
      <c r="O1665" s="43"/>
    </row>
    <row r="1666" s="1" customFormat="1" ht="13.5">
      <c r="O1666" s="43"/>
    </row>
    <row r="1667" s="1" customFormat="1" ht="13.5">
      <c r="O1667" s="43"/>
    </row>
    <row r="1668" s="1" customFormat="1" ht="13.5">
      <c r="O1668" s="43"/>
    </row>
    <row r="1669" s="1" customFormat="1" ht="13.5">
      <c r="O1669" s="43"/>
    </row>
    <row r="1670" s="1" customFormat="1" ht="13.5">
      <c r="O1670" s="43"/>
    </row>
    <row r="1671" s="1" customFormat="1" ht="13.5">
      <c r="O1671" s="43"/>
    </row>
    <row r="1672" s="1" customFormat="1" ht="13.5">
      <c r="O1672" s="43"/>
    </row>
    <row r="1673" s="1" customFormat="1" ht="13.5">
      <c r="O1673" s="43"/>
    </row>
    <row r="1674" s="1" customFormat="1" ht="13.5">
      <c r="O1674" s="43"/>
    </row>
    <row r="1675" s="1" customFormat="1" ht="13.5">
      <c r="O1675" s="43"/>
    </row>
    <row r="1676" s="1" customFormat="1" ht="13.5">
      <c r="O1676" s="43"/>
    </row>
    <row r="1677" s="1" customFormat="1" ht="13.5">
      <c r="O1677" s="43"/>
    </row>
    <row r="1678" s="1" customFormat="1" ht="13.5">
      <c r="O1678" s="43"/>
    </row>
    <row r="1679" s="1" customFormat="1" ht="13.5">
      <c r="O1679" s="43"/>
    </row>
    <row r="1680" s="1" customFormat="1" ht="13.5">
      <c r="O1680" s="43"/>
    </row>
    <row r="1681" s="1" customFormat="1" ht="13.5">
      <c r="O1681" s="43"/>
    </row>
    <row r="1682" s="1" customFormat="1" ht="13.5">
      <c r="O1682" s="43"/>
    </row>
    <row r="1683" s="1" customFormat="1" ht="13.5">
      <c r="O1683" s="43"/>
    </row>
    <row r="1684" s="1" customFormat="1" ht="13.5">
      <c r="O1684" s="43"/>
    </row>
    <row r="1685" s="1" customFormat="1" ht="13.5">
      <c r="O1685" s="43"/>
    </row>
    <row r="1686" s="1" customFormat="1" ht="13.5">
      <c r="O1686" s="43"/>
    </row>
    <row r="1687" s="1" customFormat="1" ht="13.5">
      <c r="O1687" s="43"/>
    </row>
    <row r="1688" s="1" customFormat="1" ht="13.5">
      <c r="O1688" s="43"/>
    </row>
    <row r="1689" s="1" customFormat="1" ht="13.5">
      <c r="O1689" s="43"/>
    </row>
    <row r="1690" s="1" customFormat="1" ht="13.5">
      <c r="O1690" s="43"/>
    </row>
    <row r="1691" s="1" customFormat="1" ht="13.5">
      <c r="O1691" s="43"/>
    </row>
    <row r="1692" s="1" customFormat="1" ht="13.5">
      <c r="O1692" s="43"/>
    </row>
    <row r="1693" s="1" customFormat="1" ht="13.5">
      <c r="O1693" s="43"/>
    </row>
    <row r="1694" s="1" customFormat="1" ht="13.5">
      <c r="O1694" s="43"/>
    </row>
    <row r="1695" s="1" customFormat="1" ht="13.5">
      <c r="O1695" s="43"/>
    </row>
    <row r="1696" s="1" customFormat="1" ht="13.5">
      <c r="O1696" s="43"/>
    </row>
    <row r="1697" s="1" customFormat="1" ht="13.5">
      <c r="O1697" s="43"/>
    </row>
    <row r="1698" s="1" customFormat="1" ht="13.5">
      <c r="O1698" s="43"/>
    </row>
    <row r="1699" s="1" customFormat="1" ht="13.5">
      <c r="O1699" s="43"/>
    </row>
    <row r="1700" s="1" customFormat="1" ht="13.5">
      <c r="O1700" s="43"/>
    </row>
    <row r="1701" s="1" customFormat="1" ht="13.5">
      <c r="O1701" s="43"/>
    </row>
    <row r="1702" s="1" customFormat="1" ht="13.5">
      <c r="O1702" s="43"/>
    </row>
    <row r="1703" s="1" customFormat="1" ht="13.5">
      <c r="O1703" s="43"/>
    </row>
    <row r="1704" s="1" customFormat="1" ht="13.5">
      <c r="O1704" s="43"/>
    </row>
    <row r="1705" s="1" customFormat="1" ht="13.5">
      <c r="O1705" s="43"/>
    </row>
    <row r="1706" s="1" customFormat="1" ht="13.5">
      <c r="O1706" s="43"/>
    </row>
    <row r="1707" s="1" customFormat="1" ht="13.5">
      <c r="O1707" s="43"/>
    </row>
    <row r="1708" s="1" customFormat="1" ht="13.5">
      <c r="O1708" s="43"/>
    </row>
    <row r="1709" s="1" customFormat="1" ht="13.5">
      <c r="O1709" s="43"/>
    </row>
    <row r="1710" s="1" customFormat="1" ht="13.5">
      <c r="O1710" s="43"/>
    </row>
    <row r="1711" s="1" customFormat="1" ht="13.5">
      <c r="O1711" s="43"/>
    </row>
    <row r="1712" s="1" customFormat="1" ht="13.5">
      <c r="O1712" s="43"/>
    </row>
    <row r="1713" s="1" customFormat="1" ht="13.5">
      <c r="O1713" s="43"/>
    </row>
    <row r="1714" s="1" customFormat="1" ht="13.5">
      <c r="O1714" s="43"/>
    </row>
    <row r="1715" s="1" customFormat="1" ht="13.5">
      <c r="O1715" s="43"/>
    </row>
    <row r="1716" s="1" customFormat="1" ht="13.5">
      <c r="O1716" s="43"/>
    </row>
    <row r="1717" s="1" customFormat="1" ht="13.5">
      <c r="O1717" s="43"/>
    </row>
    <row r="1718" s="1" customFormat="1" ht="13.5">
      <c r="O1718" s="43"/>
    </row>
    <row r="1719" s="1" customFormat="1" ht="13.5">
      <c r="O1719" s="43"/>
    </row>
    <row r="1720" s="1" customFormat="1" ht="13.5">
      <c r="O1720" s="43"/>
    </row>
    <row r="1721" s="1" customFormat="1" ht="13.5">
      <c r="O1721" s="43"/>
    </row>
    <row r="1722" s="1" customFormat="1" ht="13.5">
      <c r="O1722" s="43"/>
    </row>
    <row r="1723" s="1" customFormat="1" ht="13.5">
      <c r="O1723" s="43"/>
    </row>
    <row r="1724" s="1" customFormat="1" ht="13.5">
      <c r="O1724" s="43"/>
    </row>
    <row r="1725" s="1" customFormat="1" ht="13.5">
      <c r="O1725" s="43"/>
    </row>
    <row r="1726" s="1" customFormat="1" ht="13.5">
      <c r="O1726" s="43"/>
    </row>
    <row r="1727" s="1" customFormat="1" ht="13.5">
      <c r="O1727" s="43"/>
    </row>
    <row r="1728" s="1" customFormat="1" ht="13.5">
      <c r="O1728" s="43"/>
    </row>
    <row r="1729" s="1" customFormat="1" ht="13.5">
      <c r="O1729" s="43"/>
    </row>
    <row r="1730" s="1" customFormat="1" ht="13.5">
      <c r="O1730" s="43"/>
    </row>
    <row r="1731" s="1" customFormat="1" ht="13.5">
      <c r="O1731" s="43"/>
    </row>
    <row r="1732" s="1" customFormat="1" ht="13.5">
      <c r="O1732" s="43"/>
    </row>
    <row r="1733" s="1" customFormat="1" ht="13.5">
      <c r="O1733" s="43"/>
    </row>
    <row r="1734" s="1" customFormat="1" ht="13.5">
      <c r="O1734" s="43"/>
    </row>
    <row r="1735" s="1" customFormat="1" ht="13.5">
      <c r="O1735" s="43"/>
    </row>
    <row r="1736" s="1" customFormat="1" ht="13.5">
      <c r="O1736" s="43"/>
    </row>
    <row r="1737" s="1" customFormat="1" ht="13.5">
      <c r="O1737" s="43"/>
    </row>
    <row r="1738" s="1" customFormat="1" ht="13.5">
      <c r="O1738" s="43"/>
    </row>
    <row r="1739" s="1" customFormat="1" ht="13.5">
      <c r="O1739" s="43"/>
    </row>
    <row r="1740" s="1" customFormat="1" ht="13.5">
      <c r="O1740" s="43"/>
    </row>
    <row r="1741" s="1" customFormat="1" ht="13.5">
      <c r="O1741" s="43"/>
    </row>
    <row r="1742" s="1" customFormat="1" ht="13.5">
      <c r="O1742" s="43"/>
    </row>
    <row r="1743" s="1" customFormat="1" ht="13.5">
      <c r="O1743" s="43"/>
    </row>
    <row r="1744" s="1" customFormat="1" ht="13.5">
      <c r="O1744" s="43"/>
    </row>
    <row r="1745" s="1" customFormat="1" ht="13.5">
      <c r="O1745" s="43"/>
    </row>
    <row r="1746" s="1" customFormat="1" ht="13.5">
      <c r="O1746" s="43"/>
    </row>
    <row r="1747" s="1" customFormat="1" ht="13.5">
      <c r="O1747" s="43"/>
    </row>
    <row r="1748" s="1" customFormat="1" ht="13.5">
      <c r="O1748" s="43"/>
    </row>
    <row r="1749" s="1" customFormat="1" ht="13.5">
      <c r="O1749" s="43"/>
    </row>
    <row r="1750" s="1" customFormat="1" ht="13.5">
      <c r="O1750" s="43"/>
    </row>
    <row r="1751" s="1" customFormat="1" ht="13.5">
      <c r="O1751" s="43"/>
    </row>
    <row r="1752" s="1" customFormat="1" ht="13.5">
      <c r="O1752" s="43"/>
    </row>
    <row r="1753" s="1" customFormat="1" ht="13.5">
      <c r="O1753" s="43"/>
    </row>
    <row r="1754" s="1" customFormat="1" ht="13.5">
      <c r="O1754" s="43"/>
    </row>
    <row r="1755" s="1" customFormat="1" ht="13.5">
      <c r="O1755" s="43"/>
    </row>
    <row r="1756" s="1" customFormat="1" ht="13.5">
      <c r="O1756" s="43"/>
    </row>
    <row r="1757" s="1" customFormat="1" ht="13.5">
      <c r="O1757" s="43"/>
    </row>
    <row r="1758" s="1" customFormat="1" ht="13.5">
      <c r="O1758" s="43"/>
    </row>
    <row r="1759" s="1" customFormat="1" ht="13.5">
      <c r="O1759" s="43"/>
    </row>
    <row r="1760" s="1" customFormat="1" ht="13.5">
      <c r="O1760" s="43"/>
    </row>
    <row r="1761" s="1" customFormat="1" ht="13.5">
      <c r="O1761" s="43"/>
    </row>
    <row r="1762" s="1" customFormat="1" ht="13.5">
      <c r="O1762" s="43"/>
    </row>
    <row r="1763" s="1" customFormat="1" ht="13.5">
      <c r="O1763" s="43"/>
    </row>
    <row r="1764" s="1" customFormat="1" ht="13.5">
      <c r="O1764" s="43"/>
    </row>
    <row r="1765" s="1" customFormat="1" ht="13.5">
      <c r="O1765" s="43"/>
    </row>
    <row r="1766" s="1" customFormat="1" ht="13.5">
      <c r="O1766" s="43"/>
    </row>
    <row r="1767" s="1" customFormat="1" ht="13.5">
      <c r="O1767" s="43"/>
    </row>
    <row r="1768" s="1" customFormat="1" ht="13.5">
      <c r="O1768" s="43"/>
    </row>
    <row r="1769" s="1" customFormat="1" ht="13.5">
      <c r="O1769" s="43"/>
    </row>
    <row r="1770" s="1" customFormat="1" ht="13.5">
      <c r="O1770" s="43"/>
    </row>
    <row r="1771" s="1" customFormat="1" ht="13.5">
      <c r="O1771" s="43"/>
    </row>
    <row r="1772" s="1" customFormat="1" ht="13.5">
      <c r="O1772" s="43"/>
    </row>
    <row r="1773" s="1" customFormat="1" ht="13.5">
      <c r="O1773" s="43"/>
    </row>
    <row r="1774" s="1" customFormat="1" ht="13.5">
      <c r="O1774" s="43"/>
    </row>
    <row r="1775" s="1" customFormat="1" ht="13.5">
      <c r="O1775" s="43"/>
    </row>
    <row r="1776" s="1" customFormat="1" ht="13.5">
      <c r="O1776" s="43"/>
    </row>
    <row r="1777" s="1" customFormat="1" ht="13.5">
      <c r="O1777" s="43"/>
    </row>
    <row r="1778" s="1" customFormat="1" ht="13.5">
      <c r="O1778" s="43"/>
    </row>
    <row r="1779" s="1" customFormat="1" ht="13.5">
      <c r="O1779" s="43"/>
    </row>
    <row r="1780" s="1" customFormat="1" ht="13.5">
      <c r="O1780" s="43"/>
    </row>
    <row r="1781" s="1" customFormat="1" ht="13.5">
      <c r="O1781" s="43"/>
    </row>
    <row r="1782" s="1" customFormat="1" ht="13.5">
      <c r="O1782" s="43"/>
    </row>
    <row r="1783" s="1" customFormat="1" ht="13.5">
      <c r="O1783" s="43"/>
    </row>
    <row r="1784" s="1" customFormat="1" ht="13.5">
      <c r="O1784" s="43"/>
    </row>
    <row r="1785" s="1" customFormat="1" ht="13.5">
      <c r="O1785" s="43"/>
    </row>
    <row r="1786" s="1" customFormat="1" ht="13.5">
      <c r="O1786" s="43"/>
    </row>
    <row r="1787" s="1" customFormat="1" ht="13.5">
      <c r="O1787" s="43"/>
    </row>
    <row r="1788" s="1" customFormat="1" ht="13.5">
      <c r="O1788" s="43"/>
    </row>
    <row r="1789" s="1" customFormat="1" ht="13.5">
      <c r="O1789" s="43"/>
    </row>
    <row r="1790" s="1" customFormat="1" ht="13.5">
      <c r="O1790" s="43"/>
    </row>
    <row r="1791" s="1" customFormat="1" ht="13.5">
      <c r="O1791" s="43"/>
    </row>
    <row r="1792" s="1" customFormat="1" ht="13.5">
      <c r="O1792" s="43"/>
    </row>
    <row r="1793" s="1" customFormat="1" ht="13.5">
      <c r="O1793" s="43"/>
    </row>
    <row r="1794" s="1" customFormat="1" ht="13.5">
      <c r="O1794" s="43"/>
    </row>
    <row r="1795" s="1" customFormat="1" ht="13.5">
      <c r="O1795" s="43"/>
    </row>
    <row r="1796" s="1" customFormat="1" ht="13.5">
      <c r="O1796" s="43"/>
    </row>
    <row r="1797" s="1" customFormat="1" ht="13.5">
      <c r="O1797" s="43"/>
    </row>
    <row r="1798" s="1" customFormat="1" ht="13.5">
      <c r="O1798" s="43"/>
    </row>
    <row r="1799" s="1" customFormat="1" ht="13.5">
      <c r="O1799" s="43"/>
    </row>
    <row r="1800" s="1" customFormat="1" ht="13.5">
      <c r="O1800" s="43"/>
    </row>
    <row r="1801" s="1" customFormat="1" ht="13.5">
      <c r="O1801" s="43"/>
    </row>
    <row r="1802" s="1" customFormat="1" ht="13.5">
      <c r="O1802" s="43"/>
    </row>
    <row r="1803" s="1" customFormat="1" ht="13.5">
      <c r="O1803" s="43"/>
    </row>
    <row r="1804" s="1" customFormat="1" ht="13.5">
      <c r="O1804" s="43"/>
    </row>
    <row r="1805" s="1" customFormat="1" ht="13.5">
      <c r="O1805" s="43"/>
    </row>
    <row r="1806" s="1" customFormat="1" ht="13.5">
      <c r="O1806" s="43"/>
    </row>
    <row r="1807" s="1" customFormat="1" ht="13.5">
      <c r="O1807" s="43"/>
    </row>
    <row r="1808" s="1" customFormat="1" ht="13.5">
      <c r="O1808" s="43"/>
    </row>
    <row r="1809" s="1" customFormat="1" ht="13.5">
      <c r="O1809" s="43"/>
    </row>
    <row r="1810" s="1" customFormat="1" ht="13.5">
      <c r="O1810" s="43"/>
    </row>
    <row r="1811" s="1" customFormat="1" ht="13.5">
      <c r="O1811" s="43"/>
    </row>
    <row r="1812" s="1" customFormat="1" ht="13.5">
      <c r="O1812" s="43"/>
    </row>
    <row r="1813" s="1" customFormat="1" ht="13.5">
      <c r="O1813" s="43"/>
    </row>
    <row r="1814" s="1" customFormat="1" ht="13.5">
      <c r="O1814" s="43"/>
    </row>
    <row r="1815" s="1" customFormat="1" ht="13.5">
      <c r="O1815" s="43"/>
    </row>
    <row r="1816" s="1" customFormat="1" ht="13.5">
      <c r="O1816" s="43"/>
    </row>
    <row r="1817" s="1" customFormat="1" ht="13.5">
      <c r="O1817" s="43"/>
    </row>
    <row r="1818" s="1" customFormat="1" ht="13.5">
      <c r="O1818" s="43"/>
    </row>
    <row r="1819" s="1" customFormat="1" ht="13.5">
      <c r="O1819" s="43"/>
    </row>
    <row r="1820" s="1" customFormat="1" ht="13.5">
      <c r="O1820" s="43"/>
    </row>
    <row r="1821" s="1" customFormat="1" ht="13.5">
      <c r="O1821" s="43"/>
    </row>
    <row r="1822" s="1" customFormat="1" ht="13.5">
      <c r="O1822" s="43"/>
    </row>
    <row r="1823" s="1" customFormat="1" ht="13.5">
      <c r="O1823" s="43"/>
    </row>
    <row r="1824" s="1" customFormat="1" ht="13.5">
      <c r="O1824" s="43"/>
    </row>
    <row r="1825" s="1" customFormat="1" ht="13.5">
      <c r="O1825" s="43"/>
    </row>
    <row r="1826" s="1" customFormat="1" ht="13.5">
      <c r="O1826" s="43"/>
    </row>
    <row r="1827" s="1" customFormat="1" ht="13.5">
      <c r="O1827" s="43"/>
    </row>
    <row r="1828" s="1" customFormat="1" ht="13.5">
      <c r="O1828" s="43"/>
    </row>
    <row r="1829" s="1" customFormat="1" ht="13.5">
      <c r="O1829" s="43"/>
    </row>
    <row r="1830" s="1" customFormat="1" ht="13.5">
      <c r="O1830" s="43"/>
    </row>
    <row r="1831" s="1" customFormat="1" ht="13.5">
      <c r="O1831" s="43"/>
    </row>
    <row r="1832" s="1" customFormat="1" ht="13.5">
      <c r="O1832" s="43"/>
    </row>
    <row r="1833" s="1" customFormat="1" ht="13.5">
      <c r="O1833" s="43"/>
    </row>
    <row r="1834" s="1" customFormat="1" ht="13.5">
      <c r="O1834" s="43"/>
    </row>
    <row r="1835" s="1" customFormat="1" ht="13.5">
      <c r="O1835" s="43"/>
    </row>
    <row r="1836" s="1" customFormat="1" ht="13.5">
      <c r="O1836" s="43"/>
    </row>
    <row r="1837" s="1" customFormat="1" ht="13.5">
      <c r="O1837" s="43"/>
    </row>
    <row r="1838" s="1" customFormat="1" ht="13.5">
      <c r="O1838" s="43"/>
    </row>
    <row r="1839" s="1" customFormat="1" ht="13.5">
      <c r="O1839" s="43"/>
    </row>
    <row r="1840" s="1" customFormat="1" ht="13.5">
      <c r="O1840" s="43"/>
    </row>
    <row r="1841" s="1" customFormat="1" ht="13.5">
      <c r="O1841" s="43"/>
    </row>
    <row r="1842" s="1" customFormat="1" ht="13.5">
      <c r="O1842" s="43"/>
    </row>
    <row r="1843" s="1" customFormat="1" ht="13.5">
      <c r="O1843" s="43"/>
    </row>
    <row r="1844" s="1" customFormat="1" ht="13.5">
      <c r="O1844" s="43"/>
    </row>
    <row r="1845" s="1" customFormat="1" ht="13.5">
      <c r="O1845" s="43"/>
    </row>
    <row r="1846" s="1" customFormat="1" ht="13.5">
      <c r="O1846" s="43"/>
    </row>
    <row r="1847" s="1" customFormat="1" ht="13.5">
      <c r="O1847" s="43"/>
    </row>
    <row r="1848" s="1" customFormat="1" ht="13.5">
      <c r="O1848" s="43"/>
    </row>
    <row r="1849" s="1" customFormat="1" ht="13.5">
      <c r="O1849" s="43"/>
    </row>
    <row r="1850" s="1" customFormat="1" ht="13.5">
      <c r="O1850" s="43"/>
    </row>
    <row r="1851" s="1" customFormat="1" ht="13.5">
      <c r="O1851" s="43"/>
    </row>
    <row r="1852" s="1" customFormat="1" ht="13.5">
      <c r="O1852" s="43"/>
    </row>
    <row r="1853" s="1" customFormat="1" ht="13.5">
      <c r="O1853" s="43"/>
    </row>
    <row r="1854" s="1" customFormat="1" ht="13.5">
      <c r="O1854" s="43"/>
    </row>
    <row r="1855" s="1" customFormat="1" ht="13.5">
      <c r="O1855" s="43"/>
    </row>
    <row r="1856" s="1" customFormat="1" ht="13.5">
      <c r="O1856" s="43"/>
    </row>
    <row r="1857" s="1" customFormat="1" ht="13.5">
      <c r="O1857" s="43"/>
    </row>
    <row r="1858" s="1" customFormat="1" ht="13.5">
      <c r="O1858" s="43"/>
    </row>
    <row r="1859" s="1" customFormat="1" ht="13.5">
      <c r="O1859" s="43"/>
    </row>
    <row r="1860" s="1" customFormat="1" ht="13.5">
      <c r="O1860" s="43"/>
    </row>
    <row r="1861" s="1" customFormat="1" ht="13.5">
      <c r="O1861" s="43"/>
    </row>
    <row r="1862" s="1" customFormat="1" ht="13.5">
      <c r="O1862" s="43"/>
    </row>
    <row r="1863" s="1" customFormat="1" ht="13.5">
      <c r="O1863" s="43"/>
    </row>
    <row r="1864" s="1" customFormat="1" ht="13.5">
      <c r="O1864" s="43"/>
    </row>
    <row r="1865" s="1" customFormat="1" ht="13.5">
      <c r="O1865" s="43"/>
    </row>
    <row r="1866" s="1" customFormat="1" ht="13.5">
      <c r="O1866" s="43"/>
    </row>
    <row r="1867" s="1" customFormat="1" ht="13.5">
      <c r="O1867" s="43"/>
    </row>
    <row r="1868" s="1" customFormat="1" ht="13.5">
      <c r="O1868" s="43"/>
    </row>
    <row r="1869" s="1" customFormat="1" ht="13.5">
      <c r="O1869" s="43"/>
    </row>
    <row r="1870" s="1" customFormat="1" ht="13.5">
      <c r="O1870" s="43"/>
    </row>
    <row r="1871" s="1" customFormat="1" ht="13.5">
      <c r="O1871" s="43"/>
    </row>
    <row r="1872" s="1" customFormat="1" ht="13.5">
      <c r="O1872" s="43"/>
    </row>
    <row r="1873" s="1" customFormat="1" ht="13.5">
      <c r="O1873" s="43"/>
    </row>
    <row r="1874" s="1" customFormat="1" ht="13.5">
      <c r="O1874" s="43"/>
    </row>
    <row r="1875" s="1" customFormat="1" ht="13.5">
      <c r="O1875" s="43"/>
    </row>
    <row r="1876" s="1" customFormat="1" ht="13.5">
      <c r="O1876" s="43"/>
    </row>
    <row r="1877" s="1" customFormat="1" ht="13.5">
      <c r="O1877" s="43"/>
    </row>
    <row r="1878" s="1" customFormat="1" ht="13.5">
      <c r="O1878" s="43"/>
    </row>
    <row r="1879" s="1" customFormat="1" ht="13.5">
      <c r="O1879" s="43"/>
    </row>
    <row r="1880" s="1" customFormat="1" ht="13.5">
      <c r="O1880" s="43"/>
    </row>
    <row r="1881" s="1" customFormat="1" ht="13.5">
      <c r="O1881" s="43"/>
    </row>
    <row r="1882" s="1" customFormat="1" ht="13.5">
      <c r="O1882" s="43"/>
    </row>
    <row r="1883" s="1" customFormat="1" ht="13.5">
      <c r="O1883" s="43"/>
    </row>
    <row r="1884" s="1" customFormat="1" ht="13.5">
      <c r="O1884" s="43"/>
    </row>
    <row r="1885" s="1" customFormat="1" ht="13.5">
      <c r="O1885" s="43"/>
    </row>
    <row r="1886" s="1" customFormat="1" ht="13.5">
      <c r="O1886" s="43"/>
    </row>
    <row r="1887" s="1" customFormat="1" ht="13.5">
      <c r="O1887" s="43"/>
    </row>
    <row r="1888" s="1" customFormat="1" ht="13.5">
      <c r="O1888" s="43"/>
    </row>
    <row r="1889" s="1" customFormat="1" ht="13.5">
      <c r="O1889" s="43"/>
    </row>
    <row r="1890" s="1" customFormat="1" ht="13.5">
      <c r="O1890" s="43"/>
    </row>
    <row r="1891" s="1" customFormat="1" ht="13.5">
      <c r="O1891" s="43"/>
    </row>
    <row r="1892" s="1" customFormat="1" ht="13.5">
      <c r="O1892" s="43"/>
    </row>
    <row r="1893" s="1" customFormat="1" ht="13.5">
      <c r="O1893" s="43"/>
    </row>
    <row r="1894" s="1" customFormat="1" ht="13.5">
      <c r="O1894" s="43"/>
    </row>
    <row r="1895" s="1" customFormat="1" ht="13.5">
      <c r="O1895" s="43"/>
    </row>
    <row r="1896" s="1" customFormat="1" ht="13.5">
      <c r="O1896" s="43"/>
    </row>
    <row r="1897" s="1" customFormat="1" ht="13.5">
      <c r="O1897" s="43"/>
    </row>
    <row r="1898" s="1" customFormat="1" ht="13.5">
      <c r="O1898" s="43"/>
    </row>
    <row r="1899" s="1" customFormat="1" ht="13.5">
      <c r="O1899" s="43"/>
    </row>
    <row r="1900" s="1" customFormat="1" ht="13.5">
      <c r="O1900" s="43"/>
    </row>
    <row r="1901" s="1" customFormat="1" ht="13.5">
      <c r="O1901" s="43"/>
    </row>
    <row r="1902" s="1" customFormat="1" ht="13.5">
      <c r="O1902" s="43"/>
    </row>
    <row r="1903" s="1" customFormat="1" ht="13.5">
      <c r="O1903" s="43"/>
    </row>
    <row r="1904" s="1" customFormat="1" ht="13.5">
      <c r="O1904" s="43"/>
    </row>
    <row r="1905" s="1" customFormat="1" ht="13.5">
      <c r="O1905" s="43"/>
    </row>
    <row r="1906" s="1" customFormat="1" ht="13.5">
      <c r="O1906" s="43"/>
    </row>
    <row r="1907" s="1" customFormat="1" ht="13.5">
      <c r="O1907" s="43"/>
    </row>
    <row r="1908" s="1" customFormat="1" ht="13.5">
      <c r="O1908" s="43"/>
    </row>
    <row r="1909" s="1" customFormat="1" ht="13.5">
      <c r="O1909" s="43"/>
    </row>
    <row r="1910" s="1" customFormat="1" ht="13.5">
      <c r="O1910" s="43"/>
    </row>
    <row r="1911" s="1" customFormat="1" ht="13.5">
      <c r="O1911" s="43"/>
    </row>
    <row r="1912" s="1" customFormat="1" ht="13.5">
      <c r="O1912" s="43"/>
    </row>
    <row r="1913" s="1" customFormat="1" ht="13.5">
      <c r="O1913" s="43"/>
    </row>
    <row r="1914" s="1" customFormat="1" ht="13.5">
      <c r="O1914" s="43"/>
    </row>
    <row r="1915" s="1" customFormat="1" ht="13.5">
      <c r="O1915" s="43"/>
    </row>
    <row r="1916" s="1" customFormat="1" ht="13.5">
      <c r="O1916" s="43"/>
    </row>
    <row r="1917" s="1" customFormat="1" ht="13.5">
      <c r="O1917" s="43"/>
    </row>
    <row r="1918" s="1" customFormat="1" ht="13.5">
      <c r="O1918" s="43"/>
    </row>
    <row r="1919" s="1" customFormat="1" ht="13.5">
      <c r="O1919" s="43"/>
    </row>
    <row r="1920" s="1" customFormat="1" ht="13.5">
      <c r="O1920" s="43"/>
    </row>
    <row r="1921" s="1" customFormat="1" ht="13.5">
      <c r="O1921" s="43"/>
    </row>
    <row r="1922" s="1" customFormat="1" ht="13.5">
      <c r="O1922" s="43"/>
    </row>
    <row r="1923" s="1" customFormat="1" ht="13.5">
      <c r="O1923" s="43"/>
    </row>
    <row r="1924" s="1" customFormat="1" ht="13.5">
      <c r="O1924" s="43"/>
    </row>
    <row r="1925" s="1" customFormat="1" ht="13.5">
      <c r="O1925" s="43"/>
    </row>
    <row r="1926" s="1" customFormat="1" ht="13.5">
      <c r="O1926" s="43"/>
    </row>
    <row r="1927" s="1" customFormat="1" ht="13.5">
      <c r="O1927" s="43"/>
    </row>
    <row r="1928" s="1" customFormat="1" ht="13.5">
      <c r="O1928" s="43"/>
    </row>
    <row r="1929" s="1" customFormat="1" ht="13.5">
      <c r="O1929" s="43"/>
    </row>
    <row r="1930" s="1" customFormat="1" ht="13.5">
      <c r="O1930" s="43"/>
    </row>
    <row r="1931" s="1" customFormat="1" ht="13.5">
      <c r="O1931" s="43"/>
    </row>
    <row r="1932" s="1" customFormat="1" ht="13.5">
      <c r="O1932" s="43"/>
    </row>
    <row r="1933" s="1" customFormat="1" ht="13.5">
      <c r="O1933" s="43"/>
    </row>
    <row r="1934" s="1" customFormat="1" ht="13.5">
      <c r="O1934" s="43"/>
    </row>
    <row r="1935" s="1" customFormat="1" ht="13.5">
      <c r="O1935" s="43"/>
    </row>
    <row r="1936" s="1" customFormat="1" ht="13.5">
      <c r="O1936" s="43"/>
    </row>
    <row r="1937" s="1" customFormat="1" ht="13.5">
      <c r="O1937" s="43"/>
    </row>
    <row r="1938" s="1" customFormat="1" ht="13.5">
      <c r="O1938" s="43"/>
    </row>
    <row r="1939" s="1" customFormat="1" ht="13.5">
      <c r="O1939" s="43"/>
    </row>
    <row r="1940" s="1" customFormat="1" ht="13.5">
      <c r="O1940" s="43"/>
    </row>
    <row r="1941" s="1" customFormat="1" ht="13.5">
      <c r="O1941" s="43"/>
    </row>
    <row r="1942" s="1" customFormat="1" ht="13.5">
      <c r="O1942" s="43"/>
    </row>
    <row r="1943" s="1" customFormat="1" ht="13.5">
      <c r="O1943" s="43"/>
    </row>
    <row r="1944" s="1" customFormat="1" ht="13.5">
      <c r="O1944" s="43"/>
    </row>
    <row r="1945" s="1" customFormat="1" ht="13.5">
      <c r="O1945" s="43"/>
    </row>
    <row r="1946" s="1" customFormat="1" ht="13.5">
      <c r="O1946" s="43"/>
    </row>
    <row r="1947" s="1" customFormat="1" ht="13.5">
      <c r="O1947" s="43"/>
    </row>
    <row r="1948" s="1" customFormat="1" ht="13.5">
      <c r="O1948" s="43"/>
    </row>
    <row r="1949" s="1" customFormat="1" ht="13.5">
      <c r="O1949" s="43"/>
    </row>
    <row r="1950" s="1" customFormat="1" ht="13.5">
      <c r="O1950" s="43"/>
    </row>
    <row r="1951" s="1" customFormat="1" ht="13.5">
      <c r="O1951" s="43"/>
    </row>
    <row r="1952" s="1" customFormat="1" ht="13.5">
      <c r="O1952" s="43"/>
    </row>
    <row r="1953" s="1" customFormat="1" ht="13.5">
      <c r="O1953" s="43"/>
    </row>
    <row r="1954" s="1" customFormat="1" ht="13.5">
      <c r="O1954" s="43"/>
    </row>
    <row r="1955" s="1" customFormat="1" ht="13.5">
      <c r="O1955" s="43"/>
    </row>
    <row r="1956" s="1" customFormat="1" ht="13.5">
      <c r="O1956" s="43"/>
    </row>
    <row r="1957" s="1" customFormat="1" ht="13.5">
      <c r="O1957" s="43"/>
    </row>
    <row r="1958" s="1" customFormat="1" ht="13.5">
      <c r="O1958" s="43"/>
    </row>
    <row r="1959" s="1" customFormat="1" ht="13.5">
      <c r="O1959" s="43"/>
    </row>
    <row r="1960" s="1" customFormat="1" ht="13.5">
      <c r="O1960" s="43"/>
    </row>
    <row r="1961" s="1" customFormat="1" ht="13.5">
      <c r="O1961" s="43"/>
    </row>
    <row r="1962" s="1" customFormat="1" ht="13.5">
      <c r="O1962" s="43"/>
    </row>
    <row r="1963" s="1" customFormat="1" ht="13.5">
      <c r="O1963" s="43"/>
    </row>
    <row r="1964" s="1" customFormat="1" ht="13.5">
      <c r="O1964" s="43"/>
    </row>
    <row r="1965" s="1" customFormat="1" ht="13.5">
      <c r="O1965" s="43"/>
    </row>
    <row r="1966" s="1" customFormat="1" ht="13.5">
      <c r="O1966" s="43"/>
    </row>
    <row r="1967" s="1" customFormat="1" ht="13.5">
      <c r="O1967" s="43"/>
    </row>
    <row r="1968" s="1" customFormat="1" ht="13.5">
      <c r="O1968" s="43"/>
    </row>
    <row r="1969" s="1" customFormat="1" ht="13.5">
      <c r="O1969" s="43"/>
    </row>
    <row r="1970" s="1" customFormat="1" ht="13.5">
      <c r="O1970" s="43"/>
    </row>
    <row r="1971" s="1" customFormat="1" ht="13.5">
      <c r="O1971" s="43"/>
    </row>
    <row r="1972" s="1" customFormat="1" ht="13.5">
      <c r="O1972" s="43"/>
    </row>
    <row r="1973" s="1" customFormat="1" ht="13.5">
      <c r="O1973" s="43"/>
    </row>
    <row r="1974" s="1" customFormat="1" ht="13.5">
      <c r="O1974" s="43"/>
    </row>
    <row r="1975" s="1" customFormat="1" ht="13.5">
      <c r="O1975" s="43"/>
    </row>
    <row r="1976" s="1" customFormat="1" ht="13.5">
      <c r="O1976" s="43"/>
    </row>
    <row r="1977" s="1" customFormat="1" ht="13.5">
      <c r="O1977" s="43"/>
    </row>
    <row r="1978" s="1" customFormat="1" ht="13.5">
      <c r="O1978" s="43"/>
    </row>
    <row r="1979" s="1" customFormat="1" ht="13.5">
      <c r="O1979" s="43"/>
    </row>
    <row r="1980" s="1" customFormat="1" ht="13.5">
      <c r="O1980" s="43"/>
    </row>
    <row r="1981" s="1" customFormat="1" ht="13.5">
      <c r="O1981" s="43"/>
    </row>
    <row r="1982" s="1" customFormat="1" ht="13.5">
      <c r="O1982" s="43"/>
    </row>
    <row r="1983" s="1" customFormat="1" ht="13.5">
      <c r="O1983" s="43"/>
    </row>
    <row r="1984" s="1" customFormat="1" ht="13.5">
      <c r="O1984" s="43"/>
    </row>
    <row r="1985" s="1" customFormat="1" ht="13.5">
      <c r="O1985" s="43"/>
    </row>
    <row r="1986" s="1" customFormat="1" ht="13.5">
      <c r="O1986" s="43"/>
    </row>
    <row r="1987" s="1" customFormat="1" ht="13.5">
      <c r="O1987" s="43"/>
    </row>
    <row r="1988" s="1" customFormat="1" ht="13.5">
      <c r="O1988" s="43"/>
    </row>
    <row r="1989" s="1" customFormat="1" ht="13.5">
      <c r="O1989" s="43"/>
    </row>
    <row r="1990" s="1" customFormat="1" ht="13.5">
      <c r="O1990" s="43"/>
    </row>
    <row r="1991" s="1" customFormat="1" ht="13.5">
      <c r="O1991" s="43"/>
    </row>
    <row r="1992" s="1" customFormat="1" ht="13.5">
      <c r="O1992" s="43"/>
    </row>
    <row r="1993" s="1" customFormat="1" ht="13.5">
      <c r="O1993" s="43"/>
    </row>
    <row r="1994" s="1" customFormat="1" ht="13.5">
      <c r="O1994" s="43"/>
    </row>
    <row r="1995" s="1" customFormat="1" ht="13.5">
      <c r="O1995" s="43"/>
    </row>
    <row r="1996" s="1" customFormat="1" ht="13.5">
      <c r="O1996" s="43"/>
    </row>
    <row r="1997" s="1" customFormat="1" ht="13.5">
      <c r="O1997" s="43"/>
    </row>
    <row r="1998" s="1" customFormat="1" ht="13.5">
      <c r="O1998" s="43"/>
    </row>
    <row r="1999" s="1" customFormat="1" ht="13.5">
      <c r="O1999" s="43"/>
    </row>
    <row r="2000" s="1" customFormat="1" ht="13.5">
      <c r="O2000" s="43"/>
    </row>
    <row r="2001" s="1" customFormat="1" ht="13.5">
      <c r="O2001" s="43"/>
    </row>
    <row r="2002" s="1" customFormat="1" ht="13.5">
      <c r="O2002" s="43"/>
    </row>
    <row r="2003" s="1" customFormat="1" ht="13.5">
      <c r="O2003" s="43"/>
    </row>
    <row r="2004" s="1" customFormat="1" ht="13.5">
      <c r="O2004" s="43"/>
    </row>
    <row r="2005" s="1" customFormat="1" ht="13.5">
      <c r="O2005" s="43"/>
    </row>
    <row r="2006" s="1" customFormat="1" ht="13.5">
      <c r="O2006" s="43"/>
    </row>
    <row r="2007" s="1" customFormat="1" ht="13.5">
      <c r="O2007" s="43"/>
    </row>
    <row r="2008" s="1" customFormat="1" ht="13.5">
      <c r="O2008" s="43"/>
    </row>
    <row r="2009" s="1" customFormat="1" ht="13.5">
      <c r="O2009" s="43"/>
    </row>
    <row r="2010" s="1" customFormat="1" ht="13.5">
      <c r="O2010" s="43"/>
    </row>
    <row r="2011" s="1" customFormat="1" ht="13.5">
      <c r="O2011" s="43"/>
    </row>
    <row r="2012" s="1" customFormat="1" ht="13.5">
      <c r="O2012" s="43"/>
    </row>
    <row r="2013" s="1" customFormat="1" ht="13.5">
      <c r="O2013" s="43"/>
    </row>
    <row r="2014" s="1" customFormat="1" ht="13.5">
      <c r="O2014" s="43"/>
    </row>
    <row r="2015" s="1" customFormat="1" ht="13.5">
      <c r="O2015" s="43"/>
    </row>
    <row r="2016" s="1" customFormat="1" ht="13.5">
      <c r="O2016" s="43"/>
    </row>
    <row r="2017" s="1" customFormat="1" ht="13.5">
      <c r="O2017" s="43"/>
    </row>
    <row r="2018" s="1" customFormat="1" ht="13.5">
      <c r="O2018" s="43"/>
    </row>
    <row r="2019" s="1" customFormat="1" ht="13.5">
      <c r="O2019" s="43"/>
    </row>
    <row r="2020" s="1" customFormat="1" ht="13.5">
      <c r="O2020" s="43"/>
    </row>
    <row r="2021" s="1" customFormat="1" ht="13.5">
      <c r="O2021" s="43"/>
    </row>
    <row r="2022" s="1" customFormat="1" ht="13.5">
      <c r="O2022" s="43"/>
    </row>
    <row r="2023" s="1" customFormat="1" ht="13.5">
      <c r="O2023" s="43"/>
    </row>
    <row r="2024" s="1" customFormat="1" ht="13.5">
      <c r="O2024" s="43"/>
    </row>
    <row r="2025" s="1" customFormat="1" ht="13.5">
      <c r="O2025" s="43"/>
    </row>
    <row r="2026" s="1" customFormat="1" ht="13.5">
      <c r="O2026" s="43"/>
    </row>
    <row r="2027" s="1" customFormat="1" ht="13.5">
      <c r="O2027" s="43"/>
    </row>
    <row r="2028" s="1" customFormat="1" ht="13.5">
      <c r="O2028" s="43"/>
    </row>
    <row r="2029" s="1" customFormat="1" ht="13.5">
      <c r="O2029" s="43"/>
    </row>
    <row r="2030" s="1" customFormat="1" ht="13.5">
      <c r="O2030" s="43"/>
    </row>
    <row r="2031" s="1" customFormat="1" ht="13.5">
      <c r="O2031" s="43"/>
    </row>
    <row r="2032" s="1" customFormat="1" ht="13.5">
      <c r="O2032" s="43"/>
    </row>
    <row r="2033" s="1" customFormat="1" ht="13.5">
      <c r="O2033" s="43"/>
    </row>
    <row r="2034" s="1" customFormat="1" ht="13.5">
      <c r="O2034" s="43"/>
    </row>
    <row r="2035" s="1" customFormat="1" ht="13.5">
      <c r="O2035" s="43"/>
    </row>
    <row r="2036" s="1" customFormat="1" ht="13.5">
      <c r="O2036" s="43"/>
    </row>
    <row r="2037" s="1" customFormat="1" ht="13.5">
      <c r="O2037" s="43"/>
    </row>
    <row r="2038" s="1" customFormat="1" ht="13.5">
      <c r="O2038" s="43"/>
    </row>
    <row r="2039" s="1" customFormat="1" ht="13.5">
      <c r="O2039" s="43"/>
    </row>
    <row r="2040" s="1" customFormat="1" ht="13.5">
      <c r="O2040" s="43"/>
    </row>
    <row r="2041" s="1" customFormat="1" ht="13.5">
      <c r="O2041" s="43"/>
    </row>
    <row r="2042" s="1" customFormat="1" ht="13.5">
      <c r="O2042" s="43"/>
    </row>
    <row r="2043" s="1" customFormat="1" ht="13.5">
      <c r="O2043" s="43"/>
    </row>
    <row r="2044" s="1" customFormat="1" ht="13.5">
      <c r="O2044" s="43"/>
    </row>
    <row r="2045" s="1" customFormat="1" ht="13.5">
      <c r="O2045" s="43"/>
    </row>
    <row r="2046" s="1" customFormat="1" ht="13.5">
      <c r="O2046" s="43"/>
    </row>
    <row r="2047" s="1" customFormat="1" ht="13.5">
      <c r="O2047" s="43"/>
    </row>
    <row r="2048" s="1" customFormat="1" ht="13.5">
      <c r="O2048" s="43"/>
    </row>
    <row r="2049" s="1" customFormat="1" ht="13.5">
      <c r="O2049" s="43"/>
    </row>
    <row r="2050" s="1" customFormat="1" ht="13.5">
      <c r="O2050" s="43"/>
    </row>
    <row r="2051" s="1" customFormat="1" ht="13.5">
      <c r="O2051" s="43"/>
    </row>
    <row r="2052" s="1" customFormat="1" ht="13.5">
      <c r="O2052" s="43"/>
    </row>
    <row r="2053" s="1" customFormat="1" ht="13.5">
      <c r="O2053" s="43"/>
    </row>
    <row r="2054" s="1" customFormat="1" ht="13.5">
      <c r="O2054" s="43"/>
    </row>
    <row r="2055" s="1" customFormat="1" ht="13.5">
      <c r="O2055" s="43"/>
    </row>
    <row r="2056" s="1" customFormat="1" ht="13.5">
      <c r="O2056" s="43"/>
    </row>
    <row r="2057" s="1" customFormat="1" ht="13.5">
      <c r="O2057" s="43"/>
    </row>
    <row r="2058" s="1" customFormat="1" ht="13.5">
      <c r="O2058" s="43"/>
    </row>
    <row r="2059" s="1" customFormat="1" ht="13.5">
      <c r="O2059" s="43"/>
    </row>
    <row r="2060" s="1" customFormat="1" ht="13.5">
      <c r="O2060" s="43"/>
    </row>
    <row r="2061" s="1" customFormat="1" ht="13.5">
      <c r="O2061" s="43"/>
    </row>
    <row r="2062" s="1" customFormat="1" ht="13.5">
      <c r="O2062" s="43"/>
    </row>
    <row r="2063" s="1" customFormat="1" ht="13.5">
      <c r="O2063" s="43"/>
    </row>
    <row r="2064" s="1" customFormat="1" ht="13.5">
      <c r="O2064" s="43"/>
    </row>
    <row r="2065" s="1" customFormat="1" ht="13.5">
      <c r="O2065" s="43"/>
    </row>
    <row r="2066" s="1" customFormat="1" ht="13.5">
      <c r="O2066" s="43"/>
    </row>
    <row r="2067" s="1" customFormat="1" ht="13.5">
      <c r="O2067" s="43"/>
    </row>
    <row r="2068" s="1" customFormat="1" ht="13.5">
      <c r="O2068" s="43"/>
    </row>
    <row r="2069" s="1" customFormat="1" ht="13.5">
      <c r="O2069" s="43"/>
    </row>
    <row r="2070" s="1" customFormat="1" ht="13.5">
      <c r="O2070" s="43"/>
    </row>
    <row r="2071" s="1" customFormat="1" ht="13.5">
      <c r="O2071" s="43"/>
    </row>
    <row r="2072" s="1" customFormat="1" ht="13.5">
      <c r="O2072" s="43"/>
    </row>
  </sheetData>
  <sheetProtection/>
  <mergeCells count="10">
    <mergeCell ref="B3:B4"/>
    <mergeCell ref="C50:N50"/>
    <mergeCell ref="C2:N2"/>
    <mergeCell ref="C3:C4"/>
    <mergeCell ref="D3:D4"/>
    <mergeCell ref="E3:F3"/>
    <mergeCell ref="G3:H3"/>
    <mergeCell ref="I3:J3"/>
    <mergeCell ref="K3:L3"/>
    <mergeCell ref="M3:N3"/>
  </mergeCells>
  <printOptions/>
  <pageMargins left="0.31496062992125984" right="0.1968503937007874" top="0.3937007874015748" bottom="0.31496062992125984" header="0.5118110236220472" footer="0.1968503937007874"/>
  <pageSetup fitToHeight="1" fitToWidth="1" horizontalDpi="600" verticalDpi="600" orientation="landscape" paperSize="9" scale="84" r:id="rId1"/>
</worksheet>
</file>

<file path=xl/worksheets/sheet14.xml><?xml version="1.0" encoding="utf-8"?>
<worksheet xmlns="http://schemas.openxmlformats.org/spreadsheetml/2006/main" xmlns:r="http://schemas.openxmlformats.org/officeDocument/2006/relationships">
  <sheetPr>
    <pageSetUpPr fitToPage="1"/>
  </sheetPr>
  <dimension ref="B1:L48"/>
  <sheetViews>
    <sheetView zoomScalePageLayoutView="0" workbookViewId="0" topLeftCell="A1">
      <pane xSplit="3" ySplit="4" topLeftCell="D41" activePane="bottomRight" state="frozen"/>
      <selection pane="topLeft" activeCell="A1" sqref="A1"/>
      <selection pane="topRight" activeCell="D1" sqref="D1"/>
      <selection pane="bottomLeft" activeCell="A5" sqref="A5"/>
      <selection pane="bottomRight" activeCell="J32" sqref="J32"/>
    </sheetView>
  </sheetViews>
  <sheetFormatPr defaultColWidth="9.00390625" defaultRowHeight="13.5"/>
  <cols>
    <col min="1" max="1" width="2.25390625" style="0" customWidth="1"/>
    <col min="2" max="2" width="4.25390625" style="0" customWidth="1"/>
    <col min="3" max="3" width="10.125" style="0" customWidth="1"/>
    <col min="4" max="4" width="9.25390625" style="0" customWidth="1"/>
    <col min="5" max="6" width="13.75390625" style="0" customWidth="1"/>
    <col min="7" max="7" width="14.625" style="0" customWidth="1"/>
    <col min="8" max="8" width="7.25390625" style="0" customWidth="1"/>
    <col min="9" max="9" width="14.375" style="0" customWidth="1"/>
    <col min="10" max="10" width="14.75390625" style="0" customWidth="1"/>
    <col min="11" max="11" width="14.125" style="0" customWidth="1"/>
    <col min="12" max="12" width="7.875" style="0" customWidth="1"/>
  </cols>
  <sheetData>
    <row r="1" spans="2:11" ht="18.75">
      <c r="B1" s="254" t="s">
        <v>484</v>
      </c>
      <c r="C1" s="255"/>
      <c r="D1" s="255"/>
      <c r="E1" s="255"/>
      <c r="F1" s="256"/>
      <c r="G1" s="256"/>
      <c r="H1" s="256"/>
      <c r="I1" s="256"/>
      <c r="J1" s="256"/>
      <c r="K1" s="256"/>
    </row>
    <row r="2" spans="2:11" ht="14.25" thickBot="1">
      <c r="B2" s="993" t="s">
        <v>422</v>
      </c>
      <c r="C2" s="993"/>
      <c r="D2" s="993"/>
      <c r="E2" s="993"/>
      <c r="F2" s="993"/>
      <c r="G2" s="993"/>
      <c r="H2" s="993"/>
      <c r="I2" s="993"/>
      <c r="J2" s="993"/>
      <c r="K2" s="993"/>
    </row>
    <row r="3" spans="2:12" ht="13.5">
      <c r="B3" s="991"/>
      <c r="C3" s="989"/>
      <c r="D3" s="994" t="s">
        <v>496</v>
      </c>
      <c r="E3" s="996" t="s">
        <v>485</v>
      </c>
      <c r="F3" s="997"/>
      <c r="G3" s="997"/>
      <c r="H3" s="998"/>
      <c r="I3" s="996" t="s">
        <v>498</v>
      </c>
      <c r="J3" s="997"/>
      <c r="K3" s="997"/>
      <c r="L3" s="998"/>
    </row>
    <row r="4" spans="2:12" ht="27.75" customHeight="1" thickBot="1">
      <c r="B4" s="992"/>
      <c r="C4" s="990"/>
      <c r="D4" s="995"/>
      <c r="E4" s="557" t="s">
        <v>487</v>
      </c>
      <c r="F4" s="558" t="s">
        <v>488</v>
      </c>
      <c r="G4" s="663" t="s">
        <v>486</v>
      </c>
      <c r="H4" s="671" t="s">
        <v>497</v>
      </c>
      <c r="I4" s="557" t="s">
        <v>487</v>
      </c>
      <c r="J4" s="558" t="s">
        <v>488</v>
      </c>
      <c r="K4" s="663" t="s">
        <v>486</v>
      </c>
      <c r="L4" s="672" t="s">
        <v>497</v>
      </c>
    </row>
    <row r="5" spans="2:12" ht="13.5">
      <c r="B5" s="257">
        <v>1</v>
      </c>
      <c r="C5" s="518" t="s">
        <v>161</v>
      </c>
      <c r="D5" s="517">
        <f>'2015繰入金決算見込'!G4</f>
        <v>728724</v>
      </c>
      <c r="E5" s="656"/>
      <c r="F5" s="657"/>
      <c r="G5" s="665">
        <f aca="true" t="shared" si="0" ref="G5:G35">E5-F5</f>
        <v>0</v>
      </c>
      <c r="H5" s="664">
        <f aca="true" t="shared" si="1" ref="H5:H35">G5/D5</f>
        <v>0</v>
      </c>
      <c r="I5" s="667">
        <v>103153823000</v>
      </c>
      <c r="J5" s="657">
        <v>96426462000</v>
      </c>
      <c r="K5" s="665">
        <f aca="true" t="shared" si="2" ref="K5:K35">I5-J5</f>
        <v>6727361000</v>
      </c>
      <c r="L5" s="564">
        <f aca="true" t="shared" si="3" ref="L5:L35">K5/D5</f>
        <v>9231.699518610612</v>
      </c>
    </row>
    <row r="6" spans="2:12" ht="13.5">
      <c r="B6" s="258">
        <v>2</v>
      </c>
      <c r="C6" s="459" t="s">
        <v>234</v>
      </c>
      <c r="D6" s="212">
        <f>'2015繰入金決算見込'!G5</f>
        <v>94585</v>
      </c>
      <c r="E6" s="556"/>
      <c r="F6" s="563"/>
      <c r="G6" s="664">
        <f t="shared" si="0"/>
        <v>0</v>
      </c>
      <c r="H6" s="664">
        <f t="shared" si="1"/>
        <v>0</v>
      </c>
      <c r="I6" s="668">
        <v>12712633000</v>
      </c>
      <c r="J6" s="563">
        <v>13113043000</v>
      </c>
      <c r="K6" s="664">
        <f t="shared" si="2"/>
        <v>-400410000</v>
      </c>
      <c r="L6" s="564">
        <f t="shared" si="3"/>
        <v>-4233.335095416821</v>
      </c>
    </row>
    <row r="7" spans="2:12" ht="13.5">
      <c r="B7" s="258">
        <v>3</v>
      </c>
      <c r="C7" s="459" t="s">
        <v>235</v>
      </c>
      <c r="D7" s="212">
        <f>'2015繰入金決算見込'!G6</f>
        <v>24768</v>
      </c>
      <c r="E7" s="556"/>
      <c r="F7" s="563"/>
      <c r="G7" s="664">
        <f t="shared" si="0"/>
        <v>0</v>
      </c>
      <c r="H7" s="664">
        <f t="shared" si="1"/>
        <v>0</v>
      </c>
      <c r="I7" s="668">
        <v>3105912000</v>
      </c>
      <c r="J7" s="563">
        <v>3264812000</v>
      </c>
      <c r="K7" s="664">
        <f t="shared" si="2"/>
        <v>-158900000</v>
      </c>
      <c r="L7" s="564">
        <f t="shared" si="3"/>
        <v>-6415.536175710595</v>
      </c>
    </row>
    <row r="8" spans="2:12" s="1" customFormat="1" ht="13.5">
      <c r="B8" s="562">
        <v>4</v>
      </c>
      <c r="C8" s="459" t="s">
        <v>222</v>
      </c>
      <c r="D8" s="212">
        <f>'2015繰入金決算見込'!G7</f>
        <v>6267</v>
      </c>
      <c r="E8" s="614">
        <v>537144000</v>
      </c>
      <c r="F8" s="563">
        <v>778483000</v>
      </c>
      <c r="G8" s="664">
        <f t="shared" si="0"/>
        <v>-241339000</v>
      </c>
      <c r="H8" s="664">
        <f t="shared" si="1"/>
        <v>-38509.49417584171</v>
      </c>
      <c r="I8" s="668">
        <v>557310000</v>
      </c>
      <c r="J8" s="563">
        <v>793085000</v>
      </c>
      <c r="K8" s="664">
        <f t="shared" si="2"/>
        <v>-235775000</v>
      </c>
      <c r="L8" s="564">
        <f t="shared" si="3"/>
        <v>-37621.669060156375</v>
      </c>
    </row>
    <row r="9" spans="2:12" ht="13.5">
      <c r="B9" s="258">
        <v>5</v>
      </c>
      <c r="C9" s="459" t="s">
        <v>224</v>
      </c>
      <c r="D9" s="212">
        <f>'2015繰入金決算見込'!G8</f>
        <v>3406</v>
      </c>
      <c r="E9" s="614">
        <v>380759839</v>
      </c>
      <c r="F9" s="563">
        <v>396379419</v>
      </c>
      <c r="G9" s="664">
        <f t="shared" si="0"/>
        <v>-15619580</v>
      </c>
      <c r="H9" s="664">
        <f t="shared" si="1"/>
        <v>-4585.901350557839</v>
      </c>
      <c r="I9" s="668">
        <v>365910000</v>
      </c>
      <c r="J9" s="563">
        <v>434837000</v>
      </c>
      <c r="K9" s="664">
        <f t="shared" si="2"/>
        <v>-68927000</v>
      </c>
      <c r="L9" s="564">
        <f t="shared" si="3"/>
        <v>-20236.934820904287</v>
      </c>
    </row>
    <row r="10" spans="2:12" s="1" customFormat="1" ht="13.5">
      <c r="B10" s="562">
        <v>6</v>
      </c>
      <c r="C10" s="459" t="s">
        <v>236</v>
      </c>
      <c r="D10" s="212">
        <f>'2015繰入金決算見込'!G9</f>
        <v>33651</v>
      </c>
      <c r="E10" s="614">
        <v>3397942000</v>
      </c>
      <c r="F10" s="563">
        <v>3957972000</v>
      </c>
      <c r="G10" s="664">
        <f t="shared" si="0"/>
        <v>-560030000</v>
      </c>
      <c r="H10" s="664">
        <f t="shared" si="1"/>
        <v>-16642.2988915634</v>
      </c>
      <c r="I10" s="668">
        <v>3508786000</v>
      </c>
      <c r="J10" s="563">
        <v>4419703000</v>
      </c>
      <c r="K10" s="664">
        <f t="shared" si="2"/>
        <v>-910917000</v>
      </c>
      <c r="L10" s="564">
        <f t="shared" si="3"/>
        <v>-27069.537309441028</v>
      </c>
    </row>
    <row r="11" spans="2:12" ht="13.5">
      <c r="B11" s="258">
        <v>7</v>
      </c>
      <c r="C11" s="459" t="s">
        <v>237</v>
      </c>
      <c r="D11" s="212">
        <f>'2015繰入金決算見込'!G10</f>
        <v>86704</v>
      </c>
      <c r="E11" s="556">
        <v>9643158000</v>
      </c>
      <c r="F11" s="563">
        <v>10156226000</v>
      </c>
      <c r="G11" s="664">
        <f t="shared" si="0"/>
        <v>-513068000</v>
      </c>
      <c r="H11" s="664">
        <f t="shared" si="1"/>
        <v>-5917.466322199668</v>
      </c>
      <c r="I11" s="668">
        <v>10753897000</v>
      </c>
      <c r="J11" s="563">
        <v>11254286000</v>
      </c>
      <c r="K11" s="664">
        <f t="shared" si="2"/>
        <v>-500389000</v>
      </c>
      <c r="L11" s="564">
        <f t="shared" si="3"/>
        <v>-5771.2331610998335</v>
      </c>
    </row>
    <row r="12" spans="2:12" ht="13.5">
      <c r="B12" s="258">
        <v>8</v>
      </c>
      <c r="C12" s="459" t="s">
        <v>225</v>
      </c>
      <c r="D12" s="212">
        <f>'2015繰入金決算見込'!G11</f>
        <v>6941</v>
      </c>
      <c r="E12" s="614">
        <v>783494611</v>
      </c>
      <c r="F12" s="563">
        <v>808631866</v>
      </c>
      <c r="G12" s="664">
        <f t="shared" si="0"/>
        <v>-25137255</v>
      </c>
      <c r="H12" s="664">
        <f t="shared" si="1"/>
        <v>-3621.5610142630744</v>
      </c>
      <c r="I12" s="668">
        <v>776676000</v>
      </c>
      <c r="J12" s="563">
        <v>920038000</v>
      </c>
      <c r="K12" s="664">
        <f t="shared" si="2"/>
        <v>-143362000</v>
      </c>
      <c r="L12" s="564">
        <f t="shared" si="3"/>
        <v>-20654.372568794122</v>
      </c>
    </row>
    <row r="13" spans="2:12" s="1" customFormat="1" ht="13.5">
      <c r="B13" s="562">
        <v>9</v>
      </c>
      <c r="C13" s="459" t="s">
        <v>238</v>
      </c>
      <c r="D13" s="212">
        <f>'2015繰入金決算見込'!G12</f>
        <v>63446</v>
      </c>
      <c r="E13" s="556">
        <v>6857155000</v>
      </c>
      <c r="F13" s="563">
        <v>7468652000</v>
      </c>
      <c r="G13" s="664">
        <f t="shared" si="0"/>
        <v>-611497000</v>
      </c>
      <c r="H13" s="664">
        <f t="shared" si="1"/>
        <v>-9638.07016990827</v>
      </c>
      <c r="I13" s="668">
        <v>7511215000</v>
      </c>
      <c r="J13" s="563">
        <v>8326271000</v>
      </c>
      <c r="K13" s="664">
        <f t="shared" si="2"/>
        <v>-815056000</v>
      </c>
      <c r="L13" s="564">
        <f t="shared" si="3"/>
        <v>-12846.452100999275</v>
      </c>
    </row>
    <row r="14" spans="2:12" ht="13.5">
      <c r="B14" s="258">
        <v>10</v>
      </c>
      <c r="C14" s="459" t="s">
        <v>239</v>
      </c>
      <c r="D14" s="212">
        <f>'2015繰入金決算見込'!G13</f>
        <v>79819</v>
      </c>
      <c r="E14" s="556">
        <v>8792591854</v>
      </c>
      <c r="F14" s="563">
        <v>9434708357</v>
      </c>
      <c r="G14" s="664">
        <f t="shared" si="0"/>
        <v>-642116503</v>
      </c>
      <c r="H14" s="664">
        <f t="shared" si="1"/>
        <v>-8044.6573246971275</v>
      </c>
      <c r="I14" s="668">
        <v>9705958000</v>
      </c>
      <c r="J14" s="563">
        <v>10529836000</v>
      </c>
      <c r="K14" s="664">
        <f t="shared" si="2"/>
        <v>-823878000</v>
      </c>
      <c r="L14" s="564">
        <f t="shared" si="3"/>
        <v>-10321.828136158058</v>
      </c>
    </row>
    <row r="15" spans="2:12" ht="13.5">
      <c r="B15" s="258">
        <v>11</v>
      </c>
      <c r="C15" s="459" t="s">
        <v>243</v>
      </c>
      <c r="D15" s="212">
        <f>'2015繰入金決算見込'!G14</f>
        <v>23362</v>
      </c>
      <c r="E15" s="614">
        <v>2652422465</v>
      </c>
      <c r="F15" s="563">
        <v>2850723595</v>
      </c>
      <c r="G15" s="664">
        <f t="shared" si="0"/>
        <v>-198301130</v>
      </c>
      <c r="H15" s="664">
        <f t="shared" si="1"/>
        <v>-8488.191507576406</v>
      </c>
      <c r="I15" s="668">
        <v>2822046000</v>
      </c>
      <c r="J15" s="563">
        <v>3046601000</v>
      </c>
      <c r="K15" s="664">
        <f t="shared" si="2"/>
        <v>-224555000</v>
      </c>
      <c r="L15" s="564">
        <f t="shared" si="3"/>
        <v>-9611.976714322403</v>
      </c>
    </row>
    <row r="16" spans="2:12" ht="13.5">
      <c r="B16" s="258">
        <v>12</v>
      </c>
      <c r="C16" s="459" t="s">
        <v>244</v>
      </c>
      <c r="D16" s="212">
        <f>'2015繰入金決算見込'!G15</f>
        <v>39127</v>
      </c>
      <c r="E16" s="614"/>
      <c r="F16" s="563"/>
      <c r="G16" s="664">
        <f t="shared" si="0"/>
        <v>0</v>
      </c>
      <c r="H16" s="664">
        <f t="shared" si="1"/>
        <v>0</v>
      </c>
      <c r="I16" s="668">
        <v>5264000000</v>
      </c>
      <c r="J16" s="563">
        <v>5264210000</v>
      </c>
      <c r="K16" s="664">
        <f t="shared" si="2"/>
        <v>-210000</v>
      </c>
      <c r="L16" s="564">
        <f t="shared" si="3"/>
        <v>-5.367137782094206</v>
      </c>
    </row>
    <row r="17" spans="2:12" ht="13.5">
      <c r="B17" s="258">
        <v>13</v>
      </c>
      <c r="C17" s="459" t="s">
        <v>245</v>
      </c>
      <c r="D17" s="212">
        <f>'2015繰入金決算見込'!G16</f>
        <v>38216</v>
      </c>
      <c r="E17" s="614"/>
      <c r="F17" s="563"/>
      <c r="G17" s="664">
        <f t="shared" si="0"/>
        <v>0</v>
      </c>
      <c r="H17" s="664">
        <f t="shared" si="1"/>
        <v>0</v>
      </c>
      <c r="I17" s="668">
        <v>4916576000</v>
      </c>
      <c r="J17" s="563">
        <v>4966243000</v>
      </c>
      <c r="K17" s="664">
        <f t="shared" si="2"/>
        <v>-49667000</v>
      </c>
      <c r="L17" s="564">
        <f t="shared" si="3"/>
        <v>-1299.638894703789</v>
      </c>
    </row>
    <row r="18" spans="2:12" ht="13.5">
      <c r="B18" s="258">
        <v>14</v>
      </c>
      <c r="C18" s="459" t="s">
        <v>246</v>
      </c>
      <c r="D18" s="212">
        <f>'2015繰入金決算見込'!G17</f>
        <v>35065</v>
      </c>
      <c r="E18" s="556">
        <v>3992944213</v>
      </c>
      <c r="F18" s="563">
        <v>4089357510</v>
      </c>
      <c r="G18" s="664">
        <f t="shared" si="0"/>
        <v>-96413297</v>
      </c>
      <c r="H18" s="664">
        <f t="shared" si="1"/>
        <v>-2749.5593041494367</v>
      </c>
      <c r="I18" s="668">
        <v>4340831000</v>
      </c>
      <c r="J18" s="563">
        <v>4491000000</v>
      </c>
      <c r="K18" s="664">
        <f t="shared" si="2"/>
        <v>-150169000</v>
      </c>
      <c r="L18" s="564">
        <f t="shared" si="3"/>
        <v>-4282.589476686155</v>
      </c>
    </row>
    <row r="19" spans="2:12" ht="13.5">
      <c r="B19" s="258">
        <v>15</v>
      </c>
      <c r="C19" s="459" t="s">
        <v>214</v>
      </c>
      <c r="D19" s="212">
        <f>'2015繰入金決算見込'!G18</f>
        <v>15031</v>
      </c>
      <c r="E19" s="556">
        <v>1649484492</v>
      </c>
      <c r="F19" s="563">
        <v>1719602441</v>
      </c>
      <c r="G19" s="664">
        <f t="shared" si="0"/>
        <v>-70117949</v>
      </c>
      <c r="H19" s="664">
        <f t="shared" si="1"/>
        <v>-4664.8891623977115</v>
      </c>
      <c r="I19" s="668">
        <v>1906377000</v>
      </c>
      <c r="J19" s="563">
        <v>1906443000</v>
      </c>
      <c r="K19" s="664">
        <f t="shared" si="2"/>
        <v>-66000</v>
      </c>
      <c r="L19" s="564">
        <f t="shared" si="3"/>
        <v>-4.39092542079702</v>
      </c>
    </row>
    <row r="20" spans="2:12" ht="13.5">
      <c r="B20" s="258">
        <v>16</v>
      </c>
      <c r="C20" s="459" t="s">
        <v>247</v>
      </c>
      <c r="D20" s="212">
        <f>'2015繰入金決算見込'!G19</f>
        <v>65264</v>
      </c>
      <c r="E20" s="614"/>
      <c r="F20" s="563"/>
      <c r="G20" s="664">
        <f t="shared" si="0"/>
        <v>0</v>
      </c>
      <c r="H20" s="664">
        <f t="shared" si="1"/>
        <v>0</v>
      </c>
      <c r="I20" s="668">
        <v>8728104000</v>
      </c>
      <c r="J20" s="563">
        <v>8101233000</v>
      </c>
      <c r="K20" s="664">
        <f t="shared" si="2"/>
        <v>626871000</v>
      </c>
      <c r="L20" s="564">
        <f t="shared" si="3"/>
        <v>9605.157514096592</v>
      </c>
    </row>
    <row r="21" spans="2:12" ht="13.5" customHeight="1">
      <c r="B21" s="258">
        <v>17</v>
      </c>
      <c r="C21" s="459" t="s">
        <v>248</v>
      </c>
      <c r="D21" s="212">
        <f>'2015繰入金決算見込'!G20</f>
        <v>98679</v>
      </c>
      <c r="E21" s="614">
        <v>10570941000</v>
      </c>
      <c r="F21" s="563">
        <v>11289563000</v>
      </c>
      <c r="G21" s="664">
        <f t="shared" si="0"/>
        <v>-718622000</v>
      </c>
      <c r="H21" s="664">
        <f t="shared" si="1"/>
        <v>-7282.420778483771</v>
      </c>
      <c r="I21" s="668">
        <v>12380417000</v>
      </c>
      <c r="J21" s="563">
        <v>12625851000</v>
      </c>
      <c r="K21" s="664">
        <f t="shared" si="2"/>
        <v>-245434000</v>
      </c>
      <c r="L21" s="564">
        <f t="shared" si="3"/>
        <v>-2487.1958572745975</v>
      </c>
    </row>
    <row r="22" spans="2:12" ht="13.5">
      <c r="B22" s="258">
        <v>18</v>
      </c>
      <c r="C22" s="459" t="s">
        <v>249</v>
      </c>
      <c r="D22" s="212">
        <f>'2015繰入金決算見込'!G21</f>
        <v>18092</v>
      </c>
      <c r="E22" s="614">
        <v>1952576000</v>
      </c>
      <c r="F22" s="563">
        <v>2088154000</v>
      </c>
      <c r="G22" s="664">
        <f t="shared" si="0"/>
        <v>-135578000</v>
      </c>
      <c r="H22" s="664">
        <f t="shared" si="1"/>
        <v>-7493.809418527526</v>
      </c>
      <c r="I22" s="668">
        <v>2127072000</v>
      </c>
      <c r="J22" s="563">
        <v>2317731000</v>
      </c>
      <c r="K22" s="664">
        <f t="shared" si="2"/>
        <v>-190659000</v>
      </c>
      <c r="L22" s="564">
        <f t="shared" si="3"/>
        <v>-10538.304222860934</v>
      </c>
    </row>
    <row r="23" spans="2:12" ht="13.5">
      <c r="B23" s="258">
        <v>19</v>
      </c>
      <c r="C23" s="459" t="s">
        <v>250</v>
      </c>
      <c r="D23" s="212">
        <f>'2015繰入金決算見込'!G22</f>
        <v>133410</v>
      </c>
      <c r="E23" s="614"/>
      <c r="F23" s="563"/>
      <c r="G23" s="664">
        <f t="shared" si="0"/>
        <v>0</v>
      </c>
      <c r="H23" s="664">
        <f t="shared" si="1"/>
        <v>0</v>
      </c>
      <c r="I23" s="668">
        <v>18494090000</v>
      </c>
      <c r="J23" s="563">
        <v>18114109000</v>
      </c>
      <c r="K23" s="664">
        <f t="shared" si="2"/>
        <v>379981000</v>
      </c>
      <c r="L23" s="564">
        <f t="shared" si="3"/>
        <v>2848.2197736301628</v>
      </c>
    </row>
    <row r="24" spans="2:12" ht="13.5">
      <c r="B24" s="258">
        <v>20</v>
      </c>
      <c r="C24" s="459" t="s">
        <v>251</v>
      </c>
      <c r="D24" s="212">
        <f>'2015繰入金決算見込'!G23</f>
        <v>74192</v>
      </c>
      <c r="E24" s="614">
        <v>8492795072</v>
      </c>
      <c r="F24" s="563">
        <v>8679181691</v>
      </c>
      <c r="G24" s="664">
        <f t="shared" si="0"/>
        <v>-186386619</v>
      </c>
      <c r="H24" s="664">
        <f t="shared" si="1"/>
        <v>-2512.2199024153547</v>
      </c>
      <c r="I24" s="668">
        <v>9583085000</v>
      </c>
      <c r="J24" s="563">
        <v>9583403000</v>
      </c>
      <c r="K24" s="664">
        <f t="shared" si="2"/>
        <v>-318000</v>
      </c>
      <c r="L24" s="564">
        <f t="shared" si="3"/>
        <v>-4.286176407159801</v>
      </c>
    </row>
    <row r="25" spans="2:12" ht="13.5">
      <c r="B25" s="258">
        <v>21</v>
      </c>
      <c r="C25" s="459" t="s">
        <v>252</v>
      </c>
      <c r="D25" s="212">
        <f>'2015繰入金決算見込'!G24</f>
        <v>18643</v>
      </c>
      <c r="E25" s="614">
        <v>2057113882</v>
      </c>
      <c r="F25" s="563">
        <v>2197055853</v>
      </c>
      <c r="G25" s="664">
        <f t="shared" si="0"/>
        <v>-139941971</v>
      </c>
      <c r="H25" s="664">
        <f t="shared" si="1"/>
        <v>-7506.408357024084</v>
      </c>
      <c r="I25" s="668">
        <v>2117818000</v>
      </c>
      <c r="J25" s="563">
        <v>2442307000</v>
      </c>
      <c r="K25" s="664">
        <f t="shared" si="2"/>
        <v>-324489000</v>
      </c>
      <c r="L25" s="564">
        <f t="shared" si="3"/>
        <v>-17405.406855119883</v>
      </c>
    </row>
    <row r="26" spans="2:12" ht="13.5">
      <c r="B26" s="258">
        <v>22</v>
      </c>
      <c r="C26" s="459" t="s">
        <v>253</v>
      </c>
      <c r="D26" s="212">
        <f>'2015繰入金決算見込'!G25</f>
        <v>35956</v>
      </c>
      <c r="E26" s="614">
        <v>4235263578</v>
      </c>
      <c r="F26" s="563">
        <v>4265719918</v>
      </c>
      <c r="G26" s="664">
        <f t="shared" si="0"/>
        <v>-30456340</v>
      </c>
      <c r="H26" s="664">
        <f t="shared" si="1"/>
        <v>-847.0447213260652</v>
      </c>
      <c r="I26" s="668">
        <v>4553125000</v>
      </c>
      <c r="J26" s="563">
        <v>4681890000</v>
      </c>
      <c r="K26" s="664">
        <f t="shared" si="2"/>
        <v>-128765000</v>
      </c>
      <c r="L26" s="564">
        <f t="shared" si="3"/>
        <v>-3581.182556457893</v>
      </c>
    </row>
    <row r="27" spans="2:12" ht="13.5">
      <c r="B27" s="258">
        <v>23</v>
      </c>
      <c r="C27" s="459" t="s">
        <v>254</v>
      </c>
      <c r="D27" s="212">
        <f>'2015繰入金決算見込'!G26</f>
        <v>31545</v>
      </c>
      <c r="E27" s="614"/>
      <c r="F27" s="563"/>
      <c r="G27" s="664">
        <f t="shared" si="0"/>
        <v>0</v>
      </c>
      <c r="H27" s="664">
        <f t="shared" si="1"/>
        <v>0</v>
      </c>
      <c r="I27" s="668">
        <v>4000397000</v>
      </c>
      <c r="J27" s="563">
        <v>4070265000</v>
      </c>
      <c r="K27" s="664">
        <f t="shared" si="2"/>
        <v>-69868000</v>
      </c>
      <c r="L27" s="564">
        <f t="shared" si="3"/>
        <v>-2214.8676493897606</v>
      </c>
    </row>
    <row r="28" spans="2:12" ht="13.5">
      <c r="B28" s="258">
        <v>24</v>
      </c>
      <c r="C28" s="459" t="s">
        <v>297</v>
      </c>
      <c r="D28" s="212">
        <f>'2015繰入金決算見込'!G27</f>
        <v>17391</v>
      </c>
      <c r="E28" s="614">
        <v>1879758812</v>
      </c>
      <c r="F28" s="563">
        <v>1961375785</v>
      </c>
      <c r="G28" s="664">
        <f t="shared" si="0"/>
        <v>-81616973</v>
      </c>
      <c r="H28" s="664">
        <f t="shared" si="1"/>
        <v>-4693.05807601633</v>
      </c>
      <c r="I28" s="668">
        <v>2089228000</v>
      </c>
      <c r="J28" s="563">
        <v>2189312000</v>
      </c>
      <c r="K28" s="664">
        <f t="shared" si="2"/>
        <v>-100084000</v>
      </c>
      <c r="L28" s="564">
        <f t="shared" si="3"/>
        <v>-5754.930711287448</v>
      </c>
    </row>
    <row r="29" spans="2:12" ht="13.5">
      <c r="B29" s="258">
        <v>25</v>
      </c>
      <c r="C29" s="459" t="s">
        <v>255</v>
      </c>
      <c r="D29" s="212">
        <f>'2015繰入金決算見込'!G28</f>
        <v>14308</v>
      </c>
      <c r="E29" s="614">
        <v>1525004269</v>
      </c>
      <c r="F29" s="563">
        <v>1662178787</v>
      </c>
      <c r="G29" s="664">
        <f t="shared" si="0"/>
        <v>-137174518</v>
      </c>
      <c r="H29" s="664">
        <f t="shared" si="1"/>
        <v>-9587.260134190663</v>
      </c>
      <c r="I29" s="668">
        <v>1768164000</v>
      </c>
      <c r="J29" s="563">
        <v>1861295000</v>
      </c>
      <c r="K29" s="664">
        <f t="shared" si="2"/>
        <v>-93131000</v>
      </c>
      <c r="L29" s="564">
        <f t="shared" si="3"/>
        <v>-6509.015935141179</v>
      </c>
    </row>
    <row r="30" spans="2:12" ht="13.5">
      <c r="B30" s="258">
        <v>26</v>
      </c>
      <c r="C30" s="459" t="s">
        <v>256</v>
      </c>
      <c r="D30" s="212">
        <f>'2015繰入金決算見込'!G29</f>
        <v>29987</v>
      </c>
      <c r="E30" s="556">
        <v>3188484733</v>
      </c>
      <c r="F30" s="563">
        <v>3409305285</v>
      </c>
      <c r="G30" s="664">
        <f t="shared" si="0"/>
        <v>-220820552</v>
      </c>
      <c r="H30" s="664">
        <f t="shared" si="1"/>
        <v>-7363.876079634509</v>
      </c>
      <c r="I30" s="668">
        <v>3801204000</v>
      </c>
      <c r="J30" s="563">
        <v>3801204000</v>
      </c>
      <c r="K30" s="664">
        <f t="shared" si="2"/>
        <v>0</v>
      </c>
      <c r="L30" s="564">
        <f t="shared" si="3"/>
        <v>0</v>
      </c>
    </row>
    <row r="31" spans="2:12" ht="13.5">
      <c r="B31" s="258">
        <v>27</v>
      </c>
      <c r="C31" s="459" t="s">
        <v>226</v>
      </c>
      <c r="D31" s="212">
        <f>'2015繰入金決算見込'!G30</f>
        <v>3601</v>
      </c>
      <c r="E31" s="614">
        <v>361856671</v>
      </c>
      <c r="F31" s="563">
        <v>415380369</v>
      </c>
      <c r="G31" s="664">
        <f t="shared" si="0"/>
        <v>-53523698</v>
      </c>
      <c r="H31" s="664">
        <f t="shared" si="1"/>
        <v>-14863.565120799778</v>
      </c>
      <c r="I31" s="668">
        <v>425767000</v>
      </c>
      <c r="J31" s="563">
        <v>455784000</v>
      </c>
      <c r="K31" s="664">
        <f t="shared" si="2"/>
        <v>-30017000</v>
      </c>
      <c r="L31" s="564">
        <f t="shared" si="3"/>
        <v>-8335.740072202167</v>
      </c>
    </row>
    <row r="32" spans="2:12" ht="13.5">
      <c r="B32" s="258">
        <v>28</v>
      </c>
      <c r="C32" s="459" t="s">
        <v>227</v>
      </c>
      <c r="D32" s="212">
        <f>'2015繰入金決算見込'!G31</f>
        <v>4291</v>
      </c>
      <c r="E32" s="556">
        <v>442396188</v>
      </c>
      <c r="F32" s="563">
        <v>507345781</v>
      </c>
      <c r="G32" s="664">
        <f t="shared" si="0"/>
        <v>-64949593</v>
      </c>
      <c r="H32" s="664">
        <f t="shared" si="1"/>
        <v>-15136.237007690515</v>
      </c>
      <c r="I32" s="668">
        <v>471528000</v>
      </c>
      <c r="J32" s="563">
        <v>566524000</v>
      </c>
      <c r="K32" s="664">
        <f t="shared" si="2"/>
        <v>-94996000</v>
      </c>
      <c r="L32" s="564">
        <f t="shared" si="3"/>
        <v>-22138.429270566303</v>
      </c>
    </row>
    <row r="33" spans="2:12" s="1" customFormat="1" ht="13.5">
      <c r="B33" s="562">
        <v>29</v>
      </c>
      <c r="C33" s="459" t="s">
        <v>228</v>
      </c>
      <c r="D33" s="212">
        <f>'2015繰入金決算見込'!G32</f>
        <v>1867</v>
      </c>
      <c r="E33" s="556">
        <v>167975000</v>
      </c>
      <c r="F33" s="563">
        <v>201902000</v>
      </c>
      <c r="G33" s="664">
        <f t="shared" si="0"/>
        <v>-33927000</v>
      </c>
      <c r="H33" s="664">
        <f t="shared" si="1"/>
        <v>-18171.933583288697</v>
      </c>
      <c r="I33" s="668">
        <v>164685000</v>
      </c>
      <c r="J33" s="563">
        <v>229426000</v>
      </c>
      <c r="K33" s="664">
        <f t="shared" si="2"/>
        <v>-64741000</v>
      </c>
      <c r="L33" s="564">
        <f t="shared" si="3"/>
        <v>-34676.48634172469</v>
      </c>
    </row>
    <row r="34" spans="2:12" ht="13.5">
      <c r="B34" s="258">
        <v>30</v>
      </c>
      <c r="C34" s="459" t="s">
        <v>257</v>
      </c>
      <c r="D34" s="212">
        <f>'2015繰入金決算見込'!G33</f>
        <v>28933</v>
      </c>
      <c r="E34" s="614">
        <v>2891272266</v>
      </c>
      <c r="F34" s="563">
        <v>3266495586</v>
      </c>
      <c r="G34" s="664">
        <f t="shared" si="0"/>
        <v>-375223320</v>
      </c>
      <c r="H34" s="664">
        <f t="shared" si="1"/>
        <v>-12968.697335222756</v>
      </c>
      <c r="I34" s="668">
        <v>3220289000</v>
      </c>
      <c r="J34" s="563">
        <v>3638672000</v>
      </c>
      <c r="K34" s="664">
        <f t="shared" si="2"/>
        <v>-418383000</v>
      </c>
      <c r="L34" s="564">
        <f t="shared" si="3"/>
        <v>-14460.40853005219</v>
      </c>
    </row>
    <row r="35" spans="2:12" ht="13.5">
      <c r="B35" s="258">
        <v>31</v>
      </c>
      <c r="C35" s="459" t="s">
        <v>223</v>
      </c>
      <c r="D35" s="212">
        <f>'2015繰入金決算見込'!G34</f>
        <v>216042</v>
      </c>
      <c r="E35" s="614"/>
      <c r="F35" s="563"/>
      <c r="G35" s="664">
        <f t="shared" si="0"/>
        <v>0</v>
      </c>
      <c r="H35" s="664">
        <f t="shared" si="1"/>
        <v>0</v>
      </c>
      <c r="I35" s="668">
        <v>27275639000</v>
      </c>
      <c r="J35" s="563">
        <v>27776553000</v>
      </c>
      <c r="K35" s="664">
        <f t="shared" si="2"/>
        <v>-500914000</v>
      </c>
      <c r="L35" s="564">
        <f t="shared" si="3"/>
        <v>-2318.5954582905174</v>
      </c>
    </row>
    <row r="36" spans="2:12" s="1" customFormat="1" ht="13.5">
      <c r="B36" s="562">
        <v>32</v>
      </c>
      <c r="C36" s="459" t="s">
        <v>258</v>
      </c>
      <c r="D36" s="212">
        <f>'2015繰入金決算見込'!G35</f>
        <v>45507</v>
      </c>
      <c r="E36" s="614">
        <v>5070114505</v>
      </c>
      <c r="F36" s="563">
        <v>5010503984</v>
      </c>
      <c r="G36" s="664">
        <f>E36-F36</f>
        <v>59610521</v>
      </c>
      <c r="H36" s="664">
        <f>G36/D36</f>
        <v>1309.9198145340276</v>
      </c>
      <c r="I36" s="668">
        <v>5655046000</v>
      </c>
      <c r="J36" s="563">
        <v>5655244000</v>
      </c>
      <c r="K36" s="664">
        <f>I36-J36</f>
        <v>-198000</v>
      </c>
      <c r="L36" s="564">
        <f>K36/D36</f>
        <v>-4.350978970268311</v>
      </c>
    </row>
    <row r="37" spans="2:12" ht="13.5">
      <c r="B37" s="258">
        <v>33</v>
      </c>
      <c r="C37" s="459" t="s">
        <v>229</v>
      </c>
      <c r="D37" s="212">
        <f>'2015繰入金決算見込'!G36</f>
        <v>14525</v>
      </c>
      <c r="E37" s="614"/>
      <c r="F37" s="563"/>
      <c r="G37" s="664">
        <f aca="true" t="shared" si="4" ref="G37:G47">E37-F37</f>
        <v>0</v>
      </c>
      <c r="H37" s="664">
        <f aca="true" t="shared" si="5" ref="H37:H48">G37/D37</f>
        <v>0</v>
      </c>
      <c r="I37" s="668">
        <v>1901226000</v>
      </c>
      <c r="J37" s="563">
        <v>1901298000</v>
      </c>
      <c r="K37" s="664">
        <f aca="true" t="shared" si="6" ref="K37:K47">I37-J37</f>
        <v>-72000</v>
      </c>
      <c r="L37" s="564">
        <f aca="true" t="shared" si="7" ref="L37:L48">K37/D37</f>
        <v>-4.95697074010327</v>
      </c>
    </row>
    <row r="38" spans="2:12" ht="13.5">
      <c r="B38" s="258">
        <v>34</v>
      </c>
      <c r="C38" s="459" t="s">
        <v>259</v>
      </c>
      <c r="D38" s="212">
        <f>'2015繰入金決算見込'!G37</f>
        <v>18523</v>
      </c>
      <c r="E38" s="556">
        <v>2258815000</v>
      </c>
      <c r="F38" s="563">
        <v>2140643000</v>
      </c>
      <c r="G38" s="664">
        <f t="shared" si="4"/>
        <v>118172000</v>
      </c>
      <c r="H38" s="664">
        <f t="shared" si="5"/>
        <v>6379.744101927334</v>
      </c>
      <c r="I38" s="668">
        <v>2362576000</v>
      </c>
      <c r="J38" s="563">
        <v>2362576000</v>
      </c>
      <c r="K38" s="664">
        <f t="shared" si="6"/>
        <v>0</v>
      </c>
      <c r="L38" s="564">
        <f t="shared" si="7"/>
        <v>0</v>
      </c>
    </row>
    <row r="39" spans="2:12" ht="13.5">
      <c r="B39" s="258">
        <v>35</v>
      </c>
      <c r="C39" s="459" t="s">
        <v>260</v>
      </c>
      <c r="D39" s="212">
        <f>'2015繰入金決算見込'!G38</f>
        <v>4450</v>
      </c>
      <c r="E39" s="614">
        <v>520092000</v>
      </c>
      <c r="F39" s="563">
        <v>507687000</v>
      </c>
      <c r="G39" s="664">
        <f t="shared" si="4"/>
        <v>12405000</v>
      </c>
      <c r="H39" s="664">
        <f t="shared" si="5"/>
        <v>2787.6404494382023</v>
      </c>
      <c r="I39" s="668">
        <v>516409000</v>
      </c>
      <c r="J39" s="563">
        <v>555803000</v>
      </c>
      <c r="K39" s="664">
        <f t="shared" si="6"/>
        <v>-39394000</v>
      </c>
      <c r="L39" s="564">
        <f t="shared" si="7"/>
        <v>-8852.58426966292</v>
      </c>
    </row>
    <row r="40" spans="2:12" ht="13.5">
      <c r="B40" s="258">
        <v>36</v>
      </c>
      <c r="C40" s="459" t="s">
        <v>261</v>
      </c>
      <c r="D40" s="212">
        <f>'2015繰入金決算見込'!G39</f>
        <v>52395</v>
      </c>
      <c r="E40" s="614">
        <v>6133779429</v>
      </c>
      <c r="F40" s="563">
        <v>6035443933</v>
      </c>
      <c r="G40" s="664">
        <f t="shared" si="4"/>
        <v>98335496</v>
      </c>
      <c r="H40" s="664">
        <f t="shared" si="5"/>
        <v>1876.8106880427522</v>
      </c>
      <c r="I40" s="668">
        <v>6822124000</v>
      </c>
      <c r="J40" s="563">
        <v>6703054000</v>
      </c>
      <c r="K40" s="664">
        <f t="shared" si="6"/>
        <v>119070000</v>
      </c>
      <c r="L40" s="564">
        <f t="shared" si="7"/>
        <v>2272.5450901803606</v>
      </c>
    </row>
    <row r="41" spans="2:12" ht="13.5">
      <c r="B41" s="258">
        <v>37</v>
      </c>
      <c r="C41" s="459" t="s">
        <v>262</v>
      </c>
      <c r="D41" s="212">
        <f>'2015繰入金決算見込'!G40</f>
        <v>21774</v>
      </c>
      <c r="E41" s="668">
        <v>2673686813</v>
      </c>
      <c r="F41" s="563">
        <v>2515279693</v>
      </c>
      <c r="G41" s="664">
        <f t="shared" si="4"/>
        <v>158407120</v>
      </c>
      <c r="H41" s="664">
        <f>G41/D41</f>
        <v>7275.058326444383</v>
      </c>
      <c r="I41" s="668">
        <v>2847281000</v>
      </c>
      <c r="J41" s="563">
        <v>2769603000</v>
      </c>
      <c r="K41" s="664">
        <f t="shared" si="6"/>
        <v>77678000</v>
      </c>
      <c r="L41" s="564">
        <f t="shared" si="7"/>
        <v>3567.4657848810507</v>
      </c>
    </row>
    <row r="42" spans="2:12" ht="13.5">
      <c r="B42" s="258">
        <v>38</v>
      </c>
      <c r="C42" s="459" t="s">
        <v>263</v>
      </c>
      <c r="D42" s="212">
        <f>'2015繰入金決算見込'!G41</f>
        <v>24840</v>
      </c>
      <c r="E42" s="614">
        <v>3178003028</v>
      </c>
      <c r="F42" s="563">
        <v>3008459116</v>
      </c>
      <c r="G42" s="664">
        <f t="shared" si="4"/>
        <v>169543912</v>
      </c>
      <c r="H42" s="664">
        <f t="shared" si="5"/>
        <v>6825.439291465378</v>
      </c>
      <c r="I42" s="668">
        <v>3475948000</v>
      </c>
      <c r="J42" s="563">
        <v>3336068000</v>
      </c>
      <c r="K42" s="664">
        <f t="shared" si="6"/>
        <v>139880000</v>
      </c>
      <c r="L42" s="564">
        <f t="shared" si="7"/>
        <v>5631.2399355877615</v>
      </c>
    </row>
    <row r="43" spans="2:12" s="1" customFormat="1" ht="13.5">
      <c r="B43" s="562">
        <v>39</v>
      </c>
      <c r="C43" s="459" t="s">
        <v>230</v>
      </c>
      <c r="D43" s="212">
        <f>'2015繰入金決算見込'!G42</f>
        <v>1841</v>
      </c>
      <c r="E43" s="556">
        <v>213649045</v>
      </c>
      <c r="F43" s="563">
        <v>218635283</v>
      </c>
      <c r="G43" s="664">
        <f t="shared" si="4"/>
        <v>-4986238</v>
      </c>
      <c r="H43" s="664">
        <f t="shared" si="5"/>
        <v>-2708.4399782726778</v>
      </c>
      <c r="I43" s="668">
        <v>218241000</v>
      </c>
      <c r="J43" s="563">
        <v>231566000</v>
      </c>
      <c r="K43" s="664">
        <f t="shared" si="6"/>
        <v>-13325000</v>
      </c>
      <c r="L43" s="564">
        <f t="shared" si="7"/>
        <v>-7237.914177077675</v>
      </c>
    </row>
    <row r="44" spans="2:12" ht="13.5">
      <c r="B44" s="258">
        <v>40</v>
      </c>
      <c r="C44" s="459" t="s">
        <v>231</v>
      </c>
      <c r="D44" s="212">
        <f>'2015繰入金決算見込'!G43</f>
        <v>11366</v>
      </c>
      <c r="E44" s="614"/>
      <c r="F44" s="563"/>
      <c r="G44" s="664">
        <f t="shared" si="4"/>
        <v>0</v>
      </c>
      <c r="H44" s="664">
        <f t="shared" si="5"/>
        <v>0</v>
      </c>
      <c r="I44" s="668">
        <v>1189654000</v>
      </c>
      <c r="J44" s="563">
        <v>1443301000</v>
      </c>
      <c r="K44" s="664">
        <f t="shared" si="6"/>
        <v>-253647000</v>
      </c>
      <c r="L44" s="564">
        <f t="shared" si="7"/>
        <v>-22316.294210804153</v>
      </c>
    </row>
    <row r="45" spans="2:12" ht="13.5">
      <c r="B45" s="258">
        <v>41</v>
      </c>
      <c r="C45" s="459" t="s">
        <v>264</v>
      </c>
      <c r="D45" s="212">
        <f>'2015繰入金決算見込'!G44</f>
        <v>20818</v>
      </c>
      <c r="E45" s="614">
        <v>2096222248</v>
      </c>
      <c r="F45" s="563">
        <v>2203581769</v>
      </c>
      <c r="G45" s="664">
        <f t="shared" si="4"/>
        <v>-107359521</v>
      </c>
      <c r="H45" s="664">
        <f t="shared" si="5"/>
        <v>-5157.052598712652</v>
      </c>
      <c r="I45" s="668">
        <v>2160840000</v>
      </c>
      <c r="J45" s="563">
        <v>2457860000</v>
      </c>
      <c r="K45" s="664">
        <f t="shared" si="6"/>
        <v>-297020000</v>
      </c>
      <c r="L45" s="564">
        <f t="shared" si="7"/>
        <v>-14267.460851186474</v>
      </c>
    </row>
    <row r="46" spans="2:12" ht="13.5" customHeight="1">
      <c r="B46" s="258">
        <v>42</v>
      </c>
      <c r="C46" s="459" t="s">
        <v>265</v>
      </c>
      <c r="D46" s="212">
        <f>'2015繰入金決算見込'!G45</f>
        <v>15648</v>
      </c>
      <c r="E46" s="614">
        <v>1740047000</v>
      </c>
      <c r="F46" s="563">
        <v>1744911000</v>
      </c>
      <c r="G46" s="664">
        <f t="shared" si="4"/>
        <v>-4864000</v>
      </c>
      <c r="H46" s="664">
        <f t="shared" si="5"/>
        <v>-310.83844580777094</v>
      </c>
      <c r="I46" s="614">
        <v>1881229000</v>
      </c>
      <c r="J46" s="563">
        <v>1956339000</v>
      </c>
      <c r="K46" s="664">
        <f t="shared" si="6"/>
        <v>-75110000</v>
      </c>
      <c r="L46" s="564">
        <f t="shared" si="7"/>
        <v>-4799.974437627812</v>
      </c>
    </row>
    <row r="47" spans="2:12" ht="13.5" customHeight="1" thickBot="1">
      <c r="B47" s="559">
        <v>43</v>
      </c>
      <c r="C47" s="602" t="s">
        <v>232</v>
      </c>
      <c r="D47" s="673">
        <f>'2015繰入金決算見込'!G46</f>
        <v>4883</v>
      </c>
      <c r="E47" s="658">
        <v>649704689</v>
      </c>
      <c r="F47" s="659">
        <v>643180000</v>
      </c>
      <c r="G47" s="670">
        <f t="shared" si="4"/>
        <v>6524689</v>
      </c>
      <c r="H47" s="670">
        <f t="shared" si="5"/>
        <v>1336.204996928118</v>
      </c>
      <c r="I47" s="669">
        <v>610589000</v>
      </c>
      <c r="J47" s="659">
        <v>633825000</v>
      </c>
      <c r="K47" s="670">
        <f t="shared" si="6"/>
        <v>-23236000</v>
      </c>
      <c r="L47" s="565">
        <f t="shared" si="7"/>
        <v>-4758.550071677248</v>
      </c>
    </row>
    <row r="48" spans="2:12" ht="14.25" thickBot="1">
      <c r="B48" s="560"/>
      <c r="C48" s="561"/>
      <c r="D48" s="674">
        <f>'2015繰入金決算見込'!G47</f>
        <v>2307883</v>
      </c>
      <c r="E48" s="611">
        <f>SUM(E5:E47)</f>
        <v>100986647702</v>
      </c>
      <c r="F48" s="612">
        <f>SUM(F5:F47)</f>
        <v>105632719021</v>
      </c>
      <c r="G48" s="613">
        <f>E48-F48</f>
        <v>-4646071319</v>
      </c>
      <c r="H48" s="566">
        <f t="shared" si="5"/>
        <v>-2013.1312198235353</v>
      </c>
      <c r="I48" s="611">
        <f>SUM(I5:I47)</f>
        <v>302243725000</v>
      </c>
      <c r="J48" s="612">
        <f>SUM(J5:J47)</f>
        <v>301618966000</v>
      </c>
      <c r="K48" s="666">
        <f>SUM(K5:K47)</f>
        <v>624759000</v>
      </c>
      <c r="L48" s="566">
        <f t="shared" si="7"/>
        <v>270.70653061702</v>
      </c>
    </row>
  </sheetData>
  <sheetProtection/>
  <mergeCells count="6">
    <mergeCell ref="C3:C4"/>
    <mergeCell ref="B3:B4"/>
    <mergeCell ref="B2:K2"/>
    <mergeCell ref="D3:D4"/>
    <mergeCell ref="E3:H3"/>
    <mergeCell ref="I3:L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xl/worksheets/sheet15.xml><?xml version="1.0" encoding="utf-8"?>
<worksheet xmlns="http://schemas.openxmlformats.org/spreadsheetml/2006/main" xmlns:r="http://schemas.openxmlformats.org/officeDocument/2006/relationships">
  <sheetPr>
    <pageSetUpPr fitToPage="1"/>
  </sheetPr>
  <dimension ref="B1:K48"/>
  <sheetViews>
    <sheetView zoomScalePageLayoutView="0" workbookViewId="0" topLeftCell="A1">
      <pane xSplit="3" ySplit="3" topLeftCell="D10" activePane="bottomRight" state="frozen"/>
      <selection pane="topLeft" activeCell="A1" sqref="A1"/>
      <selection pane="topRight" activeCell="D1" sqref="D1"/>
      <selection pane="bottomLeft" activeCell="A4" sqref="A4"/>
      <selection pane="bottomRight" activeCell="B4" sqref="B4:B47"/>
    </sheetView>
  </sheetViews>
  <sheetFormatPr defaultColWidth="9.00390625" defaultRowHeight="13.5"/>
  <cols>
    <col min="1" max="1" width="1.4921875" style="0" customWidth="1"/>
    <col min="2" max="2" width="3.00390625" style="0" customWidth="1"/>
    <col min="3" max="3" width="10.875" style="0" customWidth="1"/>
    <col min="4" max="4" width="10.125" style="0" customWidth="1"/>
    <col min="5" max="5" width="14.375" style="0" customWidth="1"/>
    <col min="6" max="6" width="8.125" style="0" customWidth="1"/>
    <col min="7" max="7" width="14.50390625" style="0" customWidth="1"/>
    <col min="8" max="8" width="9.00390625" style="0" customWidth="1"/>
    <col min="9" max="9" width="14.875" style="0" customWidth="1"/>
    <col min="10" max="10" width="12.75390625" style="0" customWidth="1"/>
  </cols>
  <sheetData>
    <row r="1" spans="2:11" ht="24.75" thickBot="1">
      <c r="B1" s="260" t="s">
        <v>491</v>
      </c>
      <c r="C1" s="261"/>
      <c r="D1" s="261"/>
      <c r="E1" s="261"/>
      <c r="F1" s="261"/>
      <c r="G1" s="256"/>
      <c r="H1" s="256"/>
      <c r="I1" s="256"/>
      <c r="J1" s="256"/>
      <c r="K1" s="256"/>
    </row>
    <row r="2" spans="2:11" ht="13.5">
      <c r="B2" s="1005"/>
      <c r="C2" s="1007" t="s">
        <v>402</v>
      </c>
      <c r="D2" s="1009" t="s">
        <v>403</v>
      </c>
      <c r="E2" s="1005" t="s">
        <v>404</v>
      </c>
      <c r="F2" s="1011"/>
      <c r="G2" s="1000" t="s">
        <v>405</v>
      </c>
      <c r="H2" s="1001"/>
      <c r="I2" s="1002" t="s">
        <v>406</v>
      </c>
      <c r="J2" s="1000" t="s">
        <v>407</v>
      </c>
      <c r="K2" s="1004"/>
    </row>
    <row r="3" spans="2:11" ht="14.25" thickBot="1">
      <c r="B3" s="1006"/>
      <c r="C3" s="1008"/>
      <c r="D3" s="1010"/>
      <c r="E3" s="623" t="s">
        <v>213</v>
      </c>
      <c r="F3" s="624" t="s">
        <v>492</v>
      </c>
      <c r="G3" s="625" t="s">
        <v>408</v>
      </c>
      <c r="H3" s="632" t="s">
        <v>409</v>
      </c>
      <c r="I3" s="1003"/>
      <c r="J3" s="625" t="s">
        <v>408</v>
      </c>
      <c r="K3" s="624" t="s">
        <v>409</v>
      </c>
    </row>
    <row r="4" spans="2:11" ht="13.5">
      <c r="B4" s="651">
        <v>1</v>
      </c>
      <c r="C4" s="621" t="s">
        <v>359</v>
      </c>
      <c r="D4" s="629">
        <v>755516</v>
      </c>
      <c r="E4" s="628">
        <v>-12255388316</v>
      </c>
      <c r="F4" s="629">
        <f>E4/D4</f>
        <v>-16221.216117196724</v>
      </c>
      <c r="G4" s="626">
        <v>14177849616</v>
      </c>
      <c r="H4" s="633">
        <f aca="true" t="shared" si="0" ref="H4:H47">G4/D4</f>
        <v>18765.783406307743</v>
      </c>
      <c r="I4" s="635">
        <v>12922208092</v>
      </c>
      <c r="J4" s="626">
        <v>0</v>
      </c>
      <c r="K4" s="622">
        <f aca="true" t="shared" si="1" ref="K4:K47">J4/D4</f>
        <v>0</v>
      </c>
    </row>
    <row r="5" spans="2:11" ht="13.5">
      <c r="B5" s="652">
        <v>2</v>
      </c>
      <c r="C5" s="619" t="s">
        <v>360</v>
      </c>
      <c r="D5" s="631">
        <v>225522</v>
      </c>
      <c r="E5" s="630">
        <v>1735169723</v>
      </c>
      <c r="F5" s="631">
        <f aca="true" t="shared" si="2" ref="F5:F47">E5/D5</f>
        <v>7694.015320013125</v>
      </c>
      <c r="G5" s="627">
        <v>61681434</v>
      </c>
      <c r="H5" s="634">
        <f t="shared" si="0"/>
        <v>273.5051746614521</v>
      </c>
      <c r="I5" s="636">
        <v>0</v>
      </c>
      <c r="J5" s="627">
        <v>2669268976</v>
      </c>
      <c r="K5" s="620">
        <f t="shared" si="1"/>
        <v>11835.958247975806</v>
      </c>
    </row>
    <row r="6" spans="2:11" ht="13.5">
      <c r="B6" s="652">
        <v>3</v>
      </c>
      <c r="C6" s="619" t="s">
        <v>361</v>
      </c>
      <c r="D6" s="631">
        <v>54813</v>
      </c>
      <c r="E6" s="630">
        <v>-1468443848</v>
      </c>
      <c r="F6" s="631">
        <f t="shared" si="2"/>
        <v>-26790.065276485504</v>
      </c>
      <c r="G6" s="627">
        <v>248337064</v>
      </c>
      <c r="H6" s="634">
        <f t="shared" si="0"/>
        <v>4530.623465236349</v>
      </c>
      <c r="I6" s="636">
        <v>1388145571</v>
      </c>
      <c r="J6" s="627">
        <v>0</v>
      </c>
      <c r="K6" s="620">
        <f t="shared" si="1"/>
        <v>0</v>
      </c>
    </row>
    <row r="7" spans="2:11" ht="13.5">
      <c r="B7" s="652">
        <v>4</v>
      </c>
      <c r="C7" s="619" t="s">
        <v>362</v>
      </c>
      <c r="D7" s="631">
        <v>98866</v>
      </c>
      <c r="E7" s="630">
        <v>2327507533</v>
      </c>
      <c r="F7" s="631">
        <f t="shared" si="2"/>
        <v>23542.042087269638</v>
      </c>
      <c r="G7" s="627">
        <v>902189000</v>
      </c>
      <c r="H7" s="634">
        <f t="shared" si="0"/>
        <v>9125.371715250945</v>
      </c>
      <c r="I7" s="636">
        <v>0</v>
      </c>
      <c r="J7" s="627">
        <v>0</v>
      </c>
      <c r="K7" s="620">
        <f t="shared" si="1"/>
        <v>0</v>
      </c>
    </row>
    <row r="8" spans="2:11" ht="13.5">
      <c r="B8" s="652">
        <v>5</v>
      </c>
      <c r="C8" s="619" t="s">
        <v>363</v>
      </c>
      <c r="D8" s="631">
        <v>25362</v>
      </c>
      <c r="E8" s="630">
        <v>-581476235</v>
      </c>
      <c r="F8" s="631">
        <f t="shared" si="2"/>
        <v>-22927.065491680467</v>
      </c>
      <c r="G8" s="627">
        <v>179289097</v>
      </c>
      <c r="H8" s="634">
        <f t="shared" si="0"/>
        <v>7069.2018373945275</v>
      </c>
      <c r="I8" s="636">
        <v>656310331</v>
      </c>
      <c r="J8" s="627">
        <v>0</v>
      </c>
      <c r="K8" s="620">
        <f t="shared" si="1"/>
        <v>0</v>
      </c>
    </row>
    <row r="9" spans="2:11" ht="13.5">
      <c r="B9" s="652">
        <v>6</v>
      </c>
      <c r="C9" s="619" t="s">
        <v>364</v>
      </c>
      <c r="D9" s="631">
        <v>81814</v>
      </c>
      <c r="E9" s="630">
        <v>-2866721464</v>
      </c>
      <c r="F9" s="631">
        <f t="shared" si="2"/>
        <v>-35039.49768988193</v>
      </c>
      <c r="G9" s="627">
        <v>828030804</v>
      </c>
      <c r="H9" s="634">
        <f t="shared" si="0"/>
        <v>10120.893783460044</v>
      </c>
      <c r="I9" s="636">
        <v>3355386113</v>
      </c>
      <c r="J9" s="627">
        <v>0</v>
      </c>
      <c r="K9" s="620">
        <f t="shared" si="1"/>
        <v>0</v>
      </c>
    </row>
    <row r="10" spans="2:11" ht="13.5">
      <c r="B10" s="652">
        <v>7</v>
      </c>
      <c r="C10" s="619" t="s">
        <v>365</v>
      </c>
      <c r="D10" s="631">
        <v>19139</v>
      </c>
      <c r="E10" s="630">
        <v>-426099347</v>
      </c>
      <c r="F10" s="631">
        <f t="shared" si="2"/>
        <v>-22263.407022310465</v>
      </c>
      <c r="G10" s="627">
        <v>220156336</v>
      </c>
      <c r="H10" s="634">
        <f t="shared" si="0"/>
        <v>11503.021892470872</v>
      </c>
      <c r="I10" s="636">
        <v>317307864</v>
      </c>
      <c r="J10" s="627">
        <v>0</v>
      </c>
      <c r="K10" s="620">
        <f t="shared" si="1"/>
        <v>0</v>
      </c>
    </row>
    <row r="11" spans="2:11" ht="13.5">
      <c r="B11" s="652">
        <v>8</v>
      </c>
      <c r="C11" s="619" t="s">
        <v>366</v>
      </c>
      <c r="D11" s="631">
        <v>90129</v>
      </c>
      <c r="E11" s="630">
        <v>166702903</v>
      </c>
      <c r="F11" s="631">
        <f t="shared" si="2"/>
        <v>1849.6033796003505</v>
      </c>
      <c r="G11" s="627">
        <v>944112521</v>
      </c>
      <c r="H11" s="634">
        <f t="shared" si="0"/>
        <v>10475.124776708939</v>
      </c>
      <c r="I11" s="636">
        <v>689230672</v>
      </c>
      <c r="J11" s="627">
        <v>0</v>
      </c>
      <c r="K11" s="620">
        <f t="shared" si="1"/>
        <v>0</v>
      </c>
    </row>
    <row r="12" spans="2:11" ht="13.5">
      <c r="B12" s="652">
        <v>9</v>
      </c>
      <c r="C12" s="619" t="s">
        <v>367</v>
      </c>
      <c r="D12" s="631">
        <v>22706</v>
      </c>
      <c r="E12" s="630">
        <v>7028796</v>
      </c>
      <c r="F12" s="631">
        <f t="shared" si="2"/>
        <v>309.5567691359112</v>
      </c>
      <c r="G12" s="627">
        <v>8700261</v>
      </c>
      <c r="H12" s="634">
        <f t="shared" si="0"/>
        <v>383.1701312428433</v>
      </c>
      <c r="I12" s="636">
        <v>0</v>
      </c>
      <c r="J12" s="627">
        <v>429018445</v>
      </c>
      <c r="K12" s="620">
        <f t="shared" si="1"/>
        <v>18894.496829031974</v>
      </c>
    </row>
    <row r="13" spans="2:11" ht="13.5">
      <c r="B13" s="652">
        <v>10</v>
      </c>
      <c r="C13" s="619" t="s">
        <v>368</v>
      </c>
      <c r="D13" s="631">
        <v>41177</v>
      </c>
      <c r="E13" s="630">
        <v>707879714</v>
      </c>
      <c r="F13" s="631">
        <f t="shared" si="2"/>
        <v>17191.143453869878</v>
      </c>
      <c r="G13" s="627">
        <v>313254000</v>
      </c>
      <c r="H13" s="634">
        <f t="shared" si="0"/>
        <v>7607.499332151444</v>
      </c>
      <c r="I13" s="636">
        <v>0</v>
      </c>
      <c r="J13" s="627">
        <v>0</v>
      </c>
      <c r="K13" s="620">
        <f t="shared" si="1"/>
        <v>0</v>
      </c>
    </row>
    <row r="14" spans="2:11" ht="13.5">
      <c r="B14" s="652">
        <v>11</v>
      </c>
      <c r="C14" s="619" t="s">
        <v>369</v>
      </c>
      <c r="D14" s="631">
        <v>102025</v>
      </c>
      <c r="E14" s="630">
        <v>-1620572170</v>
      </c>
      <c r="F14" s="631">
        <f t="shared" si="2"/>
        <v>-15884.069296740994</v>
      </c>
      <c r="G14" s="627">
        <v>1700000000</v>
      </c>
      <c r="H14" s="634">
        <f t="shared" si="0"/>
        <v>16662.582700318548</v>
      </c>
      <c r="I14" s="636">
        <v>1669796135</v>
      </c>
      <c r="J14" s="627">
        <v>0</v>
      </c>
      <c r="K14" s="620">
        <f t="shared" si="1"/>
        <v>0</v>
      </c>
    </row>
    <row r="15" spans="2:11" ht="13.5">
      <c r="B15" s="652">
        <v>12</v>
      </c>
      <c r="C15" s="619" t="s">
        <v>370</v>
      </c>
      <c r="D15" s="631">
        <v>65527</v>
      </c>
      <c r="E15" s="630">
        <v>145876319</v>
      </c>
      <c r="F15" s="631">
        <f t="shared" si="2"/>
        <v>2226.2017031147466</v>
      </c>
      <c r="G15" s="627">
        <v>948005002</v>
      </c>
      <c r="H15" s="634">
        <f t="shared" si="0"/>
        <v>14467.395150090802</v>
      </c>
      <c r="I15" s="636">
        <v>0</v>
      </c>
      <c r="J15" s="627">
        <v>0</v>
      </c>
      <c r="K15" s="620">
        <f t="shared" si="1"/>
        <v>0</v>
      </c>
    </row>
    <row r="16" spans="2:11" ht="13.5">
      <c r="B16" s="652">
        <v>13</v>
      </c>
      <c r="C16" s="619" t="s">
        <v>371</v>
      </c>
      <c r="D16" s="631">
        <v>77574</v>
      </c>
      <c r="E16" s="630">
        <v>-888808526</v>
      </c>
      <c r="F16" s="631">
        <f t="shared" si="2"/>
        <v>-11457.556990744322</v>
      </c>
      <c r="G16" s="627">
        <v>1109079000</v>
      </c>
      <c r="H16" s="634">
        <f t="shared" si="0"/>
        <v>14297.045401809884</v>
      </c>
      <c r="I16" s="636">
        <v>1129399628</v>
      </c>
      <c r="J16" s="627">
        <v>0</v>
      </c>
      <c r="K16" s="620">
        <f t="shared" si="1"/>
        <v>0</v>
      </c>
    </row>
    <row r="17" spans="2:11" ht="13.5">
      <c r="B17" s="652">
        <v>14</v>
      </c>
      <c r="C17" s="619" t="s">
        <v>372</v>
      </c>
      <c r="D17" s="631">
        <v>25830</v>
      </c>
      <c r="E17" s="630">
        <v>419012021</v>
      </c>
      <c r="F17" s="631">
        <f t="shared" si="2"/>
        <v>16221.913317847464</v>
      </c>
      <c r="G17" s="627">
        <v>0</v>
      </c>
      <c r="H17" s="634">
        <f t="shared" si="0"/>
        <v>0</v>
      </c>
      <c r="I17" s="636">
        <v>0</v>
      </c>
      <c r="J17" s="627">
        <v>300164819</v>
      </c>
      <c r="K17" s="620">
        <f t="shared" si="1"/>
        <v>11620.782771970577</v>
      </c>
    </row>
    <row r="18" spans="2:11" ht="13.5">
      <c r="B18" s="652">
        <v>15</v>
      </c>
      <c r="C18" s="619" t="s">
        <v>373</v>
      </c>
      <c r="D18" s="631">
        <v>30847</v>
      </c>
      <c r="E18" s="630">
        <v>-87515852</v>
      </c>
      <c r="F18" s="631">
        <f t="shared" si="2"/>
        <v>-2837.0944338185236</v>
      </c>
      <c r="G18" s="627">
        <v>95764000</v>
      </c>
      <c r="H18" s="634">
        <f t="shared" si="0"/>
        <v>3104.4834181605993</v>
      </c>
      <c r="I18" s="636">
        <v>53373039</v>
      </c>
      <c r="J18" s="627">
        <v>0</v>
      </c>
      <c r="K18" s="620">
        <f t="shared" si="1"/>
        <v>0</v>
      </c>
    </row>
    <row r="19" spans="2:11" ht="13.5">
      <c r="B19" s="652">
        <v>16</v>
      </c>
      <c r="C19" s="619" t="s">
        <v>374</v>
      </c>
      <c r="D19" s="631">
        <v>67707</v>
      </c>
      <c r="E19" s="630">
        <v>97047331</v>
      </c>
      <c r="F19" s="631">
        <f t="shared" si="2"/>
        <v>1433.3426529014725</v>
      </c>
      <c r="G19" s="627">
        <v>655784010</v>
      </c>
      <c r="H19" s="634">
        <f t="shared" si="0"/>
        <v>9685.616110594177</v>
      </c>
      <c r="I19" s="636">
        <v>0</v>
      </c>
      <c r="J19" s="627">
        <v>0</v>
      </c>
      <c r="K19" s="620">
        <f t="shared" si="1"/>
        <v>0</v>
      </c>
    </row>
    <row r="20" spans="2:11" ht="13.5">
      <c r="B20" s="652">
        <v>17</v>
      </c>
      <c r="C20" s="619" t="s">
        <v>375</v>
      </c>
      <c r="D20" s="631">
        <v>30077</v>
      </c>
      <c r="E20" s="630">
        <v>510919391</v>
      </c>
      <c r="F20" s="631">
        <f t="shared" si="2"/>
        <v>16987.04628121156</v>
      </c>
      <c r="G20" s="627">
        <v>11069000</v>
      </c>
      <c r="H20" s="634">
        <f t="shared" si="0"/>
        <v>368.0220766698806</v>
      </c>
      <c r="I20" s="636">
        <v>0</v>
      </c>
      <c r="J20" s="627">
        <v>0</v>
      </c>
      <c r="K20" s="620">
        <f t="shared" si="1"/>
        <v>0</v>
      </c>
    </row>
    <row r="21" spans="2:11" ht="13.5">
      <c r="B21" s="652">
        <v>18</v>
      </c>
      <c r="C21" s="619" t="s">
        <v>376</v>
      </c>
      <c r="D21" s="631">
        <v>37892</v>
      </c>
      <c r="E21" s="630">
        <v>-2662335535</v>
      </c>
      <c r="F21" s="631">
        <f t="shared" si="2"/>
        <v>-70261.15103451916</v>
      </c>
      <c r="G21" s="627">
        <v>170000000</v>
      </c>
      <c r="H21" s="634">
        <f t="shared" si="0"/>
        <v>4486.4351314261585</v>
      </c>
      <c r="I21" s="636">
        <v>2406229495</v>
      </c>
      <c r="J21" s="627">
        <v>0</v>
      </c>
      <c r="K21" s="620">
        <f t="shared" si="1"/>
        <v>0</v>
      </c>
    </row>
    <row r="22" spans="2:11" ht="13.5">
      <c r="B22" s="652">
        <v>19</v>
      </c>
      <c r="C22" s="619" t="s">
        <v>377</v>
      </c>
      <c r="D22" s="631">
        <v>36627</v>
      </c>
      <c r="E22" s="630">
        <v>-892718258</v>
      </c>
      <c r="F22" s="631">
        <f t="shared" si="2"/>
        <v>-24373.22898408278</v>
      </c>
      <c r="G22" s="627">
        <v>77059483</v>
      </c>
      <c r="H22" s="634">
        <f t="shared" si="0"/>
        <v>2103.898299068993</v>
      </c>
      <c r="I22" s="636">
        <v>664200783</v>
      </c>
      <c r="J22" s="627">
        <v>0</v>
      </c>
      <c r="K22" s="620">
        <f t="shared" si="1"/>
        <v>0</v>
      </c>
    </row>
    <row r="23" spans="2:11" ht="13.5">
      <c r="B23" s="652">
        <v>20</v>
      </c>
      <c r="C23" s="619" t="s">
        <v>378</v>
      </c>
      <c r="D23" s="631">
        <v>46473</v>
      </c>
      <c r="E23" s="630">
        <v>388742738</v>
      </c>
      <c r="F23" s="631">
        <f t="shared" si="2"/>
        <v>8364.915929679599</v>
      </c>
      <c r="G23" s="627">
        <v>252574000</v>
      </c>
      <c r="H23" s="634">
        <f t="shared" si="0"/>
        <v>5434.854646784154</v>
      </c>
      <c r="I23" s="636">
        <v>0</v>
      </c>
      <c r="J23" s="627">
        <v>1524724616</v>
      </c>
      <c r="K23" s="620">
        <f t="shared" si="1"/>
        <v>32808.82697480257</v>
      </c>
    </row>
    <row r="24" spans="2:11" ht="13.5">
      <c r="B24" s="652">
        <v>21</v>
      </c>
      <c r="C24" s="619" t="s">
        <v>379</v>
      </c>
      <c r="D24" s="631">
        <v>33651</v>
      </c>
      <c r="E24" s="630">
        <v>-1864171209</v>
      </c>
      <c r="F24" s="631">
        <f t="shared" si="2"/>
        <v>-55397.200944994205</v>
      </c>
      <c r="G24" s="627">
        <v>466395000</v>
      </c>
      <c r="H24" s="634">
        <f t="shared" si="0"/>
        <v>13859.766425960595</v>
      </c>
      <c r="I24" s="636">
        <v>2008569027</v>
      </c>
      <c r="J24" s="627">
        <v>391658</v>
      </c>
      <c r="K24" s="620">
        <f t="shared" si="1"/>
        <v>11.638822026091349</v>
      </c>
    </row>
    <row r="25" spans="2:11" ht="13.5">
      <c r="B25" s="652">
        <v>22</v>
      </c>
      <c r="C25" s="619" t="s">
        <v>380</v>
      </c>
      <c r="D25" s="631">
        <v>19709</v>
      </c>
      <c r="E25" s="630">
        <v>-1035845006</v>
      </c>
      <c r="F25" s="631">
        <f t="shared" si="2"/>
        <v>-52556.95398041504</v>
      </c>
      <c r="G25" s="627">
        <v>131789982</v>
      </c>
      <c r="H25" s="634">
        <f t="shared" si="0"/>
        <v>6686.791922471967</v>
      </c>
      <c r="I25" s="636">
        <v>1043176029</v>
      </c>
      <c r="J25" s="627">
        <v>0</v>
      </c>
      <c r="K25" s="620">
        <f t="shared" si="1"/>
        <v>0</v>
      </c>
    </row>
    <row r="26" spans="2:11" ht="13.5">
      <c r="B26" s="652">
        <v>23</v>
      </c>
      <c r="C26" s="619" t="s">
        <v>381</v>
      </c>
      <c r="D26" s="631">
        <v>32930</v>
      </c>
      <c r="E26" s="630">
        <v>571568230</v>
      </c>
      <c r="F26" s="631">
        <f t="shared" si="2"/>
        <v>17357.067415730337</v>
      </c>
      <c r="G26" s="627">
        <v>35322438</v>
      </c>
      <c r="H26" s="634">
        <f t="shared" si="0"/>
        <v>1072.6522320072881</v>
      </c>
      <c r="I26" s="636">
        <v>0</v>
      </c>
      <c r="J26" s="627">
        <v>924638169</v>
      </c>
      <c r="K26" s="620">
        <f t="shared" si="1"/>
        <v>28078.89975706043</v>
      </c>
    </row>
    <row r="27" spans="2:11" ht="13.5">
      <c r="B27" s="652">
        <v>24</v>
      </c>
      <c r="C27" s="619" t="s">
        <v>382</v>
      </c>
      <c r="D27" s="631">
        <v>40478</v>
      </c>
      <c r="E27" s="630">
        <v>-2187199266</v>
      </c>
      <c r="F27" s="631">
        <f t="shared" si="2"/>
        <v>-54034.27209842383</v>
      </c>
      <c r="G27" s="627">
        <v>475776700</v>
      </c>
      <c r="H27" s="634">
        <f t="shared" si="0"/>
        <v>11753.95770542023</v>
      </c>
      <c r="I27" s="636">
        <v>2598620488</v>
      </c>
      <c r="J27" s="627">
        <v>0</v>
      </c>
      <c r="K27" s="620">
        <f t="shared" si="1"/>
        <v>0</v>
      </c>
    </row>
    <row r="28" spans="2:11" ht="13.5">
      <c r="B28" s="652">
        <v>25</v>
      </c>
      <c r="C28" s="619" t="s">
        <v>383</v>
      </c>
      <c r="D28" s="631">
        <v>24346</v>
      </c>
      <c r="E28" s="630">
        <v>-98733824</v>
      </c>
      <c r="F28" s="631">
        <f t="shared" si="2"/>
        <v>-4055.443358251869</v>
      </c>
      <c r="G28" s="627">
        <v>296839248</v>
      </c>
      <c r="H28" s="634">
        <f t="shared" si="0"/>
        <v>12192.52641090939</v>
      </c>
      <c r="I28" s="636">
        <v>406769389</v>
      </c>
      <c r="J28" s="627">
        <v>0</v>
      </c>
      <c r="K28" s="620">
        <f t="shared" si="1"/>
        <v>0</v>
      </c>
    </row>
    <row r="29" spans="2:11" ht="13.5">
      <c r="B29" s="652">
        <v>26</v>
      </c>
      <c r="C29" s="619" t="s">
        <v>384</v>
      </c>
      <c r="D29" s="631">
        <v>14866</v>
      </c>
      <c r="E29" s="630">
        <v>-896130715</v>
      </c>
      <c r="F29" s="631">
        <f t="shared" si="2"/>
        <v>-60280.55394860756</v>
      </c>
      <c r="G29" s="627">
        <v>67000000</v>
      </c>
      <c r="H29" s="634">
        <f t="shared" si="0"/>
        <v>4506.928561818916</v>
      </c>
      <c r="I29" s="636">
        <v>915196538</v>
      </c>
      <c r="J29" s="627">
        <v>0</v>
      </c>
      <c r="K29" s="620">
        <f t="shared" si="1"/>
        <v>0</v>
      </c>
    </row>
    <row r="30" spans="2:11" ht="13.5">
      <c r="B30" s="652">
        <v>27</v>
      </c>
      <c r="C30" s="619" t="s">
        <v>385</v>
      </c>
      <c r="D30" s="631">
        <v>18157</v>
      </c>
      <c r="E30" s="630">
        <v>0</v>
      </c>
      <c r="F30" s="631">
        <f t="shared" si="2"/>
        <v>0</v>
      </c>
      <c r="G30" s="627">
        <v>122344058</v>
      </c>
      <c r="H30" s="634">
        <f t="shared" si="0"/>
        <v>6738.120724789337</v>
      </c>
      <c r="I30" s="636">
        <v>11005660</v>
      </c>
      <c r="J30" s="627">
        <v>7878660</v>
      </c>
      <c r="K30" s="620">
        <f t="shared" si="1"/>
        <v>433.91859888748144</v>
      </c>
    </row>
    <row r="31" spans="2:11" ht="13.5">
      <c r="B31" s="652">
        <v>28</v>
      </c>
      <c r="C31" s="619" t="s">
        <v>386</v>
      </c>
      <c r="D31" s="631">
        <v>139984</v>
      </c>
      <c r="E31" s="630">
        <v>839872422</v>
      </c>
      <c r="F31" s="631">
        <f t="shared" si="2"/>
        <v>5999.774417076237</v>
      </c>
      <c r="G31" s="627">
        <v>1339987017</v>
      </c>
      <c r="H31" s="634">
        <f t="shared" si="0"/>
        <v>9572.429827694594</v>
      </c>
      <c r="I31" s="636">
        <v>335854581</v>
      </c>
      <c r="J31" s="627">
        <v>0</v>
      </c>
      <c r="K31" s="620">
        <f t="shared" si="1"/>
        <v>0</v>
      </c>
    </row>
    <row r="32" spans="2:11" ht="13.5">
      <c r="B32" s="652">
        <v>29</v>
      </c>
      <c r="C32" s="619" t="s">
        <v>387</v>
      </c>
      <c r="D32" s="631">
        <v>21367</v>
      </c>
      <c r="E32" s="630">
        <v>-453700591</v>
      </c>
      <c r="F32" s="631">
        <f t="shared" si="2"/>
        <v>-21233.705761220575</v>
      </c>
      <c r="G32" s="627">
        <v>34826977</v>
      </c>
      <c r="H32" s="634">
        <f t="shared" si="0"/>
        <v>1629.9422941919784</v>
      </c>
      <c r="I32" s="636">
        <v>402305991</v>
      </c>
      <c r="J32" s="627">
        <v>0</v>
      </c>
      <c r="K32" s="620">
        <f t="shared" si="1"/>
        <v>0</v>
      </c>
    </row>
    <row r="33" spans="2:11" ht="13.5">
      <c r="B33" s="652">
        <v>30</v>
      </c>
      <c r="C33" s="619" t="s">
        <v>388</v>
      </c>
      <c r="D33" s="631">
        <v>15677</v>
      </c>
      <c r="E33" s="630">
        <v>6119151</v>
      </c>
      <c r="F33" s="631">
        <f t="shared" si="2"/>
        <v>390.3266568858838</v>
      </c>
      <c r="G33" s="627">
        <v>45678784</v>
      </c>
      <c r="H33" s="634">
        <f t="shared" si="0"/>
        <v>2913.745231868342</v>
      </c>
      <c r="I33" s="636">
        <v>0</v>
      </c>
      <c r="J33" s="627">
        <v>152391566</v>
      </c>
      <c r="K33" s="620">
        <f t="shared" si="1"/>
        <v>9720.709702111373</v>
      </c>
    </row>
    <row r="34" spans="2:11" ht="13.5">
      <c r="B34" s="652">
        <v>31</v>
      </c>
      <c r="C34" s="619" t="s">
        <v>389</v>
      </c>
      <c r="D34" s="631">
        <v>18708</v>
      </c>
      <c r="E34" s="630">
        <v>67695480</v>
      </c>
      <c r="F34" s="631">
        <f t="shared" si="2"/>
        <v>3618.531109685696</v>
      </c>
      <c r="G34" s="627">
        <v>23236073</v>
      </c>
      <c r="H34" s="634">
        <f t="shared" si="0"/>
        <v>1242.039394911268</v>
      </c>
      <c r="I34" s="636">
        <v>0</v>
      </c>
      <c r="J34" s="627">
        <v>170550</v>
      </c>
      <c r="K34" s="620">
        <f t="shared" si="1"/>
        <v>9.116420782552918</v>
      </c>
    </row>
    <row r="35" spans="2:11" ht="13.5">
      <c r="B35" s="652">
        <v>32</v>
      </c>
      <c r="C35" s="619" t="s">
        <v>390</v>
      </c>
      <c r="D35" s="631">
        <v>7226</v>
      </c>
      <c r="E35" s="630">
        <v>72285720</v>
      </c>
      <c r="F35" s="631">
        <f t="shared" si="2"/>
        <v>10003.559368945474</v>
      </c>
      <c r="G35" s="627">
        <v>3829128</v>
      </c>
      <c r="H35" s="634">
        <f t="shared" si="0"/>
        <v>529.9097702740105</v>
      </c>
      <c r="I35" s="636">
        <v>0</v>
      </c>
      <c r="J35" s="627">
        <v>196695643</v>
      </c>
      <c r="K35" s="620">
        <f t="shared" si="1"/>
        <v>27220.54290063659</v>
      </c>
    </row>
    <row r="36" spans="2:11" ht="13.5">
      <c r="B36" s="652">
        <v>33</v>
      </c>
      <c r="C36" s="619" t="s">
        <v>391</v>
      </c>
      <c r="D36" s="631">
        <v>6415</v>
      </c>
      <c r="E36" s="630">
        <v>25664664</v>
      </c>
      <c r="F36" s="631">
        <f t="shared" si="2"/>
        <v>4000.7270459859706</v>
      </c>
      <c r="G36" s="627">
        <v>10811857</v>
      </c>
      <c r="H36" s="634">
        <f t="shared" si="0"/>
        <v>1685.4024941543257</v>
      </c>
      <c r="I36" s="636">
        <v>0</v>
      </c>
      <c r="J36" s="627">
        <v>0</v>
      </c>
      <c r="K36" s="620">
        <f t="shared" si="1"/>
        <v>0</v>
      </c>
    </row>
    <row r="37" spans="2:11" ht="13.5">
      <c r="B37" s="652">
        <v>34</v>
      </c>
      <c r="C37" s="619" t="s">
        <v>392</v>
      </c>
      <c r="D37" s="631">
        <v>3518</v>
      </c>
      <c r="E37" s="630">
        <v>136331238</v>
      </c>
      <c r="F37" s="631">
        <f t="shared" si="2"/>
        <v>38752.48379761228</v>
      </c>
      <c r="G37" s="627">
        <v>19093434</v>
      </c>
      <c r="H37" s="634">
        <f t="shared" si="0"/>
        <v>5427.35474701535</v>
      </c>
      <c r="I37" s="636">
        <v>0</v>
      </c>
      <c r="J37" s="627">
        <v>150911244</v>
      </c>
      <c r="K37" s="620">
        <f t="shared" si="1"/>
        <v>42896.88573052871</v>
      </c>
    </row>
    <row r="38" spans="2:11" ht="13.5">
      <c r="B38" s="652">
        <v>35</v>
      </c>
      <c r="C38" s="619" t="s">
        <v>393</v>
      </c>
      <c r="D38" s="631">
        <v>4619</v>
      </c>
      <c r="E38" s="630">
        <v>-142648748</v>
      </c>
      <c r="F38" s="631">
        <f t="shared" si="2"/>
        <v>-30883.037021000215</v>
      </c>
      <c r="G38" s="627">
        <v>11229360</v>
      </c>
      <c r="H38" s="634">
        <f t="shared" si="0"/>
        <v>2431.123619831132</v>
      </c>
      <c r="I38" s="636">
        <v>122756169</v>
      </c>
      <c r="J38" s="627">
        <v>0</v>
      </c>
      <c r="K38" s="620">
        <f t="shared" si="1"/>
        <v>0</v>
      </c>
    </row>
    <row r="39" spans="2:11" ht="13.5">
      <c r="B39" s="652">
        <v>36</v>
      </c>
      <c r="C39" s="619" t="s">
        <v>394</v>
      </c>
      <c r="D39" s="631">
        <v>11736</v>
      </c>
      <c r="E39" s="630">
        <v>-3517616</v>
      </c>
      <c r="F39" s="631">
        <f t="shared" si="2"/>
        <v>-299.72869802317655</v>
      </c>
      <c r="G39" s="627">
        <v>9970981</v>
      </c>
      <c r="H39" s="634">
        <f t="shared" si="0"/>
        <v>849.6064246762099</v>
      </c>
      <c r="I39" s="636">
        <v>35645832</v>
      </c>
      <c r="J39" s="627">
        <v>0</v>
      </c>
      <c r="K39" s="620">
        <f t="shared" si="1"/>
        <v>0</v>
      </c>
    </row>
    <row r="40" spans="2:11" ht="13.5">
      <c r="B40" s="652">
        <v>37</v>
      </c>
      <c r="C40" s="619" t="s">
        <v>395</v>
      </c>
      <c r="D40" s="631">
        <v>1987</v>
      </c>
      <c r="E40" s="630">
        <v>34846149</v>
      </c>
      <c r="F40" s="631">
        <f t="shared" si="2"/>
        <v>17537.065425264216</v>
      </c>
      <c r="G40" s="627">
        <v>4822123</v>
      </c>
      <c r="H40" s="634">
        <f t="shared" si="0"/>
        <v>2426.8359335681935</v>
      </c>
      <c r="I40" s="636">
        <v>0</v>
      </c>
      <c r="J40" s="627">
        <v>46204426</v>
      </c>
      <c r="K40" s="620">
        <f t="shared" si="1"/>
        <v>23253.359838953194</v>
      </c>
    </row>
    <row r="41" spans="2:11" ht="13.5">
      <c r="B41" s="652">
        <v>38</v>
      </c>
      <c r="C41" s="619" t="s">
        <v>396</v>
      </c>
      <c r="D41" s="631">
        <v>16187</v>
      </c>
      <c r="E41" s="630">
        <v>-542865177</v>
      </c>
      <c r="F41" s="631">
        <f t="shared" si="2"/>
        <v>-33537.108605671216</v>
      </c>
      <c r="G41" s="627">
        <v>68246573</v>
      </c>
      <c r="H41" s="634">
        <f t="shared" si="0"/>
        <v>4216.134737752517</v>
      </c>
      <c r="I41" s="636">
        <v>631568173</v>
      </c>
      <c r="J41" s="627">
        <v>288793279</v>
      </c>
      <c r="K41" s="620">
        <f t="shared" si="1"/>
        <v>17841.062519305615</v>
      </c>
    </row>
    <row r="42" spans="2:11" ht="13.5">
      <c r="B42" s="652">
        <v>39</v>
      </c>
      <c r="C42" s="619" t="s">
        <v>397</v>
      </c>
      <c r="D42" s="631">
        <v>5043</v>
      </c>
      <c r="E42" s="630">
        <v>61983907</v>
      </c>
      <c r="F42" s="631">
        <f t="shared" si="2"/>
        <v>12291.078128098354</v>
      </c>
      <c r="G42" s="627">
        <v>1539229</v>
      </c>
      <c r="H42" s="634">
        <f t="shared" si="0"/>
        <v>305.22090025778306</v>
      </c>
      <c r="I42" s="636">
        <v>0</v>
      </c>
      <c r="J42" s="627">
        <v>225576071</v>
      </c>
      <c r="K42" s="620">
        <f t="shared" si="1"/>
        <v>44730.531627999204</v>
      </c>
    </row>
    <row r="43" spans="2:11" ht="13.5">
      <c r="B43" s="652">
        <v>40</v>
      </c>
      <c r="C43" s="619" t="s">
        <v>398</v>
      </c>
      <c r="D43" s="631">
        <v>3748</v>
      </c>
      <c r="E43" s="630">
        <v>1376825</v>
      </c>
      <c r="F43" s="631">
        <f t="shared" si="2"/>
        <v>367.34925293489863</v>
      </c>
      <c r="G43" s="627">
        <v>4271112</v>
      </c>
      <c r="H43" s="634">
        <f t="shared" si="0"/>
        <v>1139.5709711846318</v>
      </c>
      <c r="I43" s="636">
        <v>0</v>
      </c>
      <c r="J43" s="627">
        <v>40335220</v>
      </c>
      <c r="K43" s="620">
        <f t="shared" si="1"/>
        <v>10761.798292422625</v>
      </c>
    </row>
    <row r="44" spans="2:11" ht="13.5">
      <c r="B44" s="652">
        <v>41</v>
      </c>
      <c r="C44" s="619" t="s">
        <v>399</v>
      </c>
      <c r="D44" s="631">
        <v>4448</v>
      </c>
      <c r="E44" s="630">
        <v>216269881</v>
      </c>
      <c r="F44" s="631">
        <f t="shared" si="2"/>
        <v>48621.825764388486</v>
      </c>
      <c r="G44" s="627">
        <v>5000000</v>
      </c>
      <c r="H44" s="634">
        <f t="shared" si="0"/>
        <v>1124.1007194244605</v>
      </c>
      <c r="I44" s="636">
        <v>0</v>
      </c>
      <c r="J44" s="627">
        <v>77851020</v>
      </c>
      <c r="K44" s="620">
        <f t="shared" si="1"/>
        <v>17502.47751798561</v>
      </c>
    </row>
    <row r="45" spans="2:11" ht="13.5">
      <c r="B45" s="652">
        <v>42</v>
      </c>
      <c r="C45" s="619" t="s">
        <v>400</v>
      </c>
      <c r="D45" s="631">
        <v>1947</v>
      </c>
      <c r="E45" s="630">
        <v>86263203</v>
      </c>
      <c r="F45" s="631">
        <f t="shared" si="2"/>
        <v>44305.702619414486</v>
      </c>
      <c r="G45" s="627">
        <v>0</v>
      </c>
      <c r="H45" s="634">
        <f t="shared" si="0"/>
        <v>0</v>
      </c>
      <c r="I45" s="636">
        <v>0</v>
      </c>
      <c r="J45" s="627">
        <v>166841265</v>
      </c>
      <c r="K45" s="620">
        <f t="shared" si="1"/>
        <v>85691.45608628659</v>
      </c>
    </row>
    <row r="46" spans="2:11" ht="14.25" thickBot="1">
      <c r="B46" s="653">
        <v>43</v>
      </c>
      <c r="C46" s="637" t="s">
        <v>401</v>
      </c>
      <c r="D46" s="639">
        <v>14851</v>
      </c>
      <c r="E46" s="638">
        <v>413803545</v>
      </c>
      <c r="F46" s="639">
        <f t="shared" si="2"/>
        <v>27863.682243619958</v>
      </c>
      <c r="G46" s="640">
        <v>22632762</v>
      </c>
      <c r="H46" s="641">
        <f t="shared" si="0"/>
        <v>1523.9890916436605</v>
      </c>
      <c r="I46" s="642">
        <v>0</v>
      </c>
      <c r="J46" s="640">
        <v>0</v>
      </c>
      <c r="K46" s="643">
        <f t="shared" si="1"/>
        <v>0</v>
      </c>
    </row>
    <row r="47" spans="2:11" s="262" customFormat="1" ht="14.25" thickBot="1">
      <c r="B47" s="654"/>
      <c r="C47" s="644"/>
      <c r="D47" s="655">
        <f>SUM(D4:D46)</f>
        <v>2397221</v>
      </c>
      <c r="E47" s="645">
        <f>SUM(E4:E46)</f>
        <v>-21934924819</v>
      </c>
      <c r="F47" s="646">
        <f t="shared" si="2"/>
        <v>-9150.147115764463</v>
      </c>
      <c r="G47" s="647">
        <f>SUM(G4:G46)</f>
        <v>26103577464</v>
      </c>
      <c r="H47" s="648">
        <f t="shared" si="0"/>
        <v>10889.099279540767</v>
      </c>
      <c r="I47" s="649">
        <f>SUM(I4:I46)</f>
        <v>33763055600</v>
      </c>
      <c r="J47" s="647">
        <f>SUM(J4:J46)</f>
        <v>7201855627</v>
      </c>
      <c r="K47" s="650">
        <f t="shared" si="1"/>
        <v>3004.2518512060424</v>
      </c>
    </row>
    <row r="48" spans="4:7" ht="13.5">
      <c r="D48" s="999" t="s">
        <v>534</v>
      </c>
      <c r="E48" s="999"/>
      <c r="F48" s="999"/>
      <c r="G48" s="999"/>
    </row>
  </sheetData>
  <sheetProtection/>
  <mergeCells count="8">
    <mergeCell ref="D48:G48"/>
    <mergeCell ref="G2:H2"/>
    <mergeCell ref="I2:I3"/>
    <mergeCell ref="J2:K2"/>
    <mergeCell ref="B2:B3"/>
    <mergeCell ref="C2:C3"/>
    <mergeCell ref="D2:D3"/>
    <mergeCell ref="E2:F2"/>
  </mergeCells>
  <printOptions/>
  <pageMargins left="0.7" right="0.7" top="0.75" bottom="0.75" header="0.3" footer="0.3"/>
  <pageSetup fitToHeight="1" fitToWidth="1"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Q345"/>
  <sheetViews>
    <sheetView zoomScalePageLayoutView="0" workbookViewId="0" topLeftCell="A1">
      <pane xSplit="2" ySplit="3" topLeftCell="C40" activePane="bottomRight" state="frozen"/>
      <selection pane="topLeft" activeCell="A1" sqref="A1"/>
      <selection pane="topRight" activeCell="C1" sqref="C1"/>
      <selection pane="bottomLeft" activeCell="A5" sqref="A5"/>
      <selection pane="bottomRight" activeCell="B36" sqref="B36"/>
    </sheetView>
  </sheetViews>
  <sheetFormatPr defaultColWidth="9.00390625" defaultRowHeight="13.5"/>
  <cols>
    <col min="1" max="1" width="3.875" style="18" customWidth="1"/>
    <col min="2" max="2" width="13.625" style="18" customWidth="1"/>
    <col min="3" max="10" width="7.625" style="18" customWidth="1"/>
    <col min="11" max="11" width="8.625" style="18" customWidth="1"/>
    <col min="12" max="12" width="4.625" style="18" customWidth="1"/>
    <col min="13" max="13" width="5.125" style="18" customWidth="1"/>
    <col min="14" max="14" width="4.50390625" style="21" customWidth="1"/>
    <col min="15" max="15" width="10.50390625" style="103" customWidth="1"/>
    <col min="16" max="16384" width="9.00390625" style="18" customWidth="1"/>
  </cols>
  <sheetData>
    <row r="1" spans="2:16" s="1" customFormat="1" ht="35.25" customHeight="1" thickBot="1">
      <c r="B1" s="91" t="s">
        <v>423</v>
      </c>
      <c r="C1" s="92"/>
      <c r="D1" s="92"/>
      <c r="E1" s="92"/>
      <c r="F1" s="92"/>
      <c r="G1" s="93"/>
      <c r="H1" s="93"/>
      <c r="I1" s="93"/>
      <c r="J1" s="93"/>
      <c r="K1" s="93"/>
      <c r="L1" s="93"/>
      <c r="M1" s="93"/>
      <c r="N1" s="94"/>
      <c r="O1" s="835" t="s">
        <v>424</v>
      </c>
      <c r="P1" s="835"/>
    </row>
    <row r="2" spans="1:16" s="1" customFormat="1" ht="13.5" customHeight="1">
      <c r="A2" s="831"/>
      <c r="B2" s="839" t="s">
        <v>109</v>
      </c>
      <c r="C2" s="841" t="s">
        <v>110</v>
      </c>
      <c r="D2" s="842"/>
      <c r="E2" s="842"/>
      <c r="F2" s="839"/>
      <c r="G2" s="843" t="s">
        <v>136</v>
      </c>
      <c r="H2" s="844"/>
      <c r="I2" s="844"/>
      <c r="J2" s="844"/>
      <c r="K2" s="837" t="s">
        <v>111</v>
      </c>
      <c r="L2" s="837" t="s">
        <v>426</v>
      </c>
      <c r="M2" s="845"/>
      <c r="N2" s="845"/>
      <c r="O2" s="845"/>
      <c r="P2" s="846"/>
    </row>
    <row r="3" spans="1:16" s="1" customFormat="1" ht="29.25" customHeight="1" thickBot="1">
      <c r="A3" s="832"/>
      <c r="B3" s="840"/>
      <c r="C3" s="97" t="s">
        <v>112</v>
      </c>
      <c r="D3" s="95" t="s">
        <v>113</v>
      </c>
      <c r="E3" s="95" t="s">
        <v>114</v>
      </c>
      <c r="F3" s="96" t="s">
        <v>115</v>
      </c>
      <c r="G3" s="97" t="s">
        <v>112</v>
      </c>
      <c r="H3" s="95" t="s">
        <v>113</v>
      </c>
      <c r="I3" s="95" t="s">
        <v>114</v>
      </c>
      <c r="J3" s="98" t="s">
        <v>115</v>
      </c>
      <c r="K3" s="838"/>
      <c r="L3" s="355" t="s">
        <v>427</v>
      </c>
      <c r="M3" s="356" t="s">
        <v>64</v>
      </c>
      <c r="N3" s="356" t="s">
        <v>65</v>
      </c>
      <c r="O3" s="325" t="s">
        <v>301</v>
      </c>
      <c r="P3" s="99" t="s">
        <v>302</v>
      </c>
    </row>
    <row r="4" spans="1:17" s="1" customFormat="1" ht="18" customHeight="1">
      <c r="A4" s="366">
        <v>1</v>
      </c>
      <c r="B4" s="227" t="s">
        <v>268</v>
      </c>
      <c r="C4" s="357">
        <v>291</v>
      </c>
      <c r="D4" s="345">
        <v>506</v>
      </c>
      <c r="E4" s="345">
        <v>313</v>
      </c>
      <c r="F4" s="345">
        <v>352</v>
      </c>
      <c r="G4" s="344">
        <v>2863</v>
      </c>
      <c r="H4" s="345">
        <v>3666</v>
      </c>
      <c r="I4" s="345">
        <v>2099</v>
      </c>
      <c r="J4" s="345">
        <v>2457</v>
      </c>
      <c r="K4" s="346">
        <f aca="true" t="shared" si="0" ref="K4:K36">SUM(C4:J4)</f>
        <v>12547</v>
      </c>
      <c r="L4" s="350"/>
      <c r="M4" s="354"/>
      <c r="N4" s="347">
        <v>1</v>
      </c>
      <c r="O4" s="348" t="s">
        <v>303</v>
      </c>
      <c r="P4" s="349" t="s">
        <v>304</v>
      </c>
      <c r="Q4" s="323" t="s">
        <v>135</v>
      </c>
    </row>
    <row r="5" spans="1:16" s="1" customFormat="1" ht="18" customHeight="1">
      <c r="A5" s="366">
        <v>2</v>
      </c>
      <c r="B5" s="227" t="s">
        <v>234</v>
      </c>
      <c r="C5" s="171">
        <v>0</v>
      </c>
      <c r="D5" s="169">
        <v>0</v>
      </c>
      <c r="E5" s="169">
        <v>0</v>
      </c>
      <c r="F5" s="170">
        <v>0</v>
      </c>
      <c r="G5" s="171">
        <v>0</v>
      </c>
      <c r="H5" s="169">
        <v>0</v>
      </c>
      <c r="I5" s="169">
        <v>0</v>
      </c>
      <c r="J5" s="172">
        <v>0</v>
      </c>
      <c r="K5" s="173">
        <f t="shared" si="0"/>
        <v>0</v>
      </c>
      <c r="L5" s="351"/>
      <c r="M5" s="353">
        <v>1</v>
      </c>
      <c r="N5" s="6"/>
      <c r="O5" s="174" t="s">
        <v>303</v>
      </c>
      <c r="P5" s="175" t="s">
        <v>321</v>
      </c>
    </row>
    <row r="6" spans="1:16" s="1" customFormat="1" ht="18" customHeight="1">
      <c r="A6" s="366">
        <v>3</v>
      </c>
      <c r="B6" s="228" t="s">
        <v>235</v>
      </c>
      <c r="C6" s="171">
        <v>0</v>
      </c>
      <c r="D6" s="169">
        <v>0</v>
      </c>
      <c r="E6" s="169">
        <v>0</v>
      </c>
      <c r="F6" s="170">
        <v>0</v>
      </c>
      <c r="G6" s="171">
        <v>0</v>
      </c>
      <c r="H6" s="169">
        <v>0</v>
      </c>
      <c r="I6" s="169">
        <v>0</v>
      </c>
      <c r="J6" s="172">
        <v>0</v>
      </c>
      <c r="K6" s="173">
        <f t="shared" si="0"/>
        <v>0</v>
      </c>
      <c r="L6" s="351"/>
      <c r="M6" s="353">
        <v>1</v>
      </c>
      <c r="N6" s="6">
        <v>1</v>
      </c>
      <c r="O6" s="174" t="s">
        <v>28</v>
      </c>
      <c r="P6" s="175" t="s">
        <v>304</v>
      </c>
    </row>
    <row r="7" spans="1:16" s="1" customFormat="1" ht="17.25" customHeight="1">
      <c r="A7" s="366">
        <v>4</v>
      </c>
      <c r="B7" s="228" t="s">
        <v>222</v>
      </c>
      <c r="C7" s="171">
        <v>0</v>
      </c>
      <c r="D7" s="169">
        <v>0</v>
      </c>
      <c r="E7" s="169">
        <v>0</v>
      </c>
      <c r="F7" s="170">
        <v>0</v>
      </c>
      <c r="G7" s="171">
        <v>0</v>
      </c>
      <c r="H7" s="169">
        <v>0</v>
      </c>
      <c r="I7" s="169">
        <v>0</v>
      </c>
      <c r="J7" s="172">
        <v>0</v>
      </c>
      <c r="K7" s="173">
        <f t="shared" si="0"/>
        <v>0</v>
      </c>
      <c r="L7" s="351"/>
      <c r="M7" s="353"/>
      <c r="N7" s="6">
        <v>1</v>
      </c>
      <c r="O7" s="174" t="s">
        <v>39</v>
      </c>
      <c r="P7" s="175" t="s">
        <v>304</v>
      </c>
    </row>
    <row r="8" spans="1:16" s="1" customFormat="1" ht="18" customHeight="1">
      <c r="A8" s="366">
        <v>5</v>
      </c>
      <c r="B8" s="228" t="s">
        <v>224</v>
      </c>
      <c r="C8" s="171">
        <v>0</v>
      </c>
      <c r="D8" s="169">
        <v>0</v>
      </c>
      <c r="E8" s="169">
        <v>0</v>
      </c>
      <c r="F8" s="170">
        <v>0</v>
      </c>
      <c r="G8" s="171">
        <v>0</v>
      </c>
      <c r="H8" s="169">
        <v>0</v>
      </c>
      <c r="I8" s="169">
        <v>0</v>
      </c>
      <c r="J8" s="172">
        <v>0</v>
      </c>
      <c r="K8" s="173">
        <v>0</v>
      </c>
      <c r="L8" s="351"/>
      <c r="M8" s="353"/>
      <c r="N8" s="6">
        <v>1</v>
      </c>
      <c r="O8" s="174" t="s">
        <v>413</v>
      </c>
      <c r="P8" s="175" t="s">
        <v>304</v>
      </c>
    </row>
    <row r="9" spans="1:16" s="1" customFormat="1" ht="18" customHeight="1">
      <c r="A9" s="366">
        <v>6</v>
      </c>
      <c r="B9" s="228" t="s">
        <v>236</v>
      </c>
      <c r="C9" s="171">
        <v>0</v>
      </c>
      <c r="D9" s="169">
        <v>9</v>
      </c>
      <c r="E9" s="169">
        <v>12</v>
      </c>
      <c r="F9" s="170">
        <v>12</v>
      </c>
      <c r="G9" s="171">
        <v>0</v>
      </c>
      <c r="H9" s="169">
        <v>0</v>
      </c>
      <c r="I9" s="169">
        <v>0</v>
      </c>
      <c r="J9" s="172">
        <v>0</v>
      </c>
      <c r="K9" s="173">
        <f t="shared" si="0"/>
        <v>33</v>
      </c>
      <c r="L9" s="351"/>
      <c r="M9" s="353"/>
      <c r="N9" s="6">
        <v>1</v>
      </c>
      <c r="O9" s="174" t="s">
        <v>303</v>
      </c>
      <c r="P9" s="175" t="s">
        <v>59</v>
      </c>
    </row>
    <row r="10" spans="1:16" s="1" customFormat="1" ht="18" customHeight="1">
      <c r="A10" s="366">
        <v>7</v>
      </c>
      <c r="B10" s="228" t="s">
        <v>237</v>
      </c>
      <c r="C10" s="171">
        <v>12</v>
      </c>
      <c r="D10" s="169">
        <v>31</v>
      </c>
      <c r="E10" s="169">
        <v>18</v>
      </c>
      <c r="F10" s="170">
        <v>20</v>
      </c>
      <c r="G10" s="171">
        <v>0</v>
      </c>
      <c r="H10" s="169">
        <v>0</v>
      </c>
      <c r="I10" s="169">
        <v>0</v>
      </c>
      <c r="J10" s="172">
        <v>0</v>
      </c>
      <c r="K10" s="173">
        <f>SUM(C10:J10)</f>
        <v>81</v>
      </c>
      <c r="L10" s="351"/>
      <c r="M10" s="353"/>
      <c r="N10" s="6">
        <v>1</v>
      </c>
      <c r="O10" s="174" t="s">
        <v>303</v>
      </c>
      <c r="P10" s="175" t="s">
        <v>304</v>
      </c>
    </row>
    <row r="11" spans="1:16" s="1" customFormat="1" ht="18.75" customHeight="1">
      <c r="A11" s="366">
        <v>8</v>
      </c>
      <c r="B11" s="228" t="s">
        <v>225</v>
      </c>
      <c r="C11" s="171">
        <v>0</v>
      </c>
      <c r="D11" s="169">
        <v>0</v>
      </c>
      <c r="E11" s="169">
        <v>0</v>
      </c>
      <c r="F11" s="170">
        <v>0</v>
      </c>
      <c r="G11" s="171">
        <v>0</v>
      </c>
      <c r="H11" s="169">
        <v>0</v>
      </c>
      <c r="I11" s="169">
        <v>0</v>
      </c>
      <c r="J11" s="172">
        <v>0</v>
      </c>
      <c r="K11" s="173">
        <v>0</v>
      </c>
      <c r="L11" s="351"/>
      <c r="M11" s="353">
        <v>1</v>
      </c>
      <c r="N11" s="6"/>
      <c r="O11" s="174" t="s">
        <v>413</v>
      </c>
      <c r="P11" s="175" t="s">
        <v>321</v>
      </c>
    </row>
    <row r="12" spans="1:16" s="1" customFormat="1" ht="18" customHeight="1">
      <c r="A12" s="366">
        <v>9</v>
      </c>
      <c r="B12" s="228" t="s">
        <v>238</v>
      </c>
      <c r="C12" s="171">
        <v>20</v>
      </c>
      <c r="D12" s="169">
        <v>63</v>
      </c>
      <c r="E12" s="6">
        <v>50</v>
      </c>
      <c r="F12" s="170">
        <v>67</v>
      </c>
      <c r="G12" s="171">
        <v>0</v>
      </c>
      <c r="H12" s="169">
        <v>0</v>
      </c>
      <c r="I12" s="169">
        <v>0</v>
      </c>
      <c r="J12" s="172">
        <v>0</v>
      </c>
      <c r="K12" s="173">
        <f>SUM(C12:J12)</f>
        <v>200</v>
      </c>
      <c r="L12" s="351"/>
      <c r="M12" s="353"/>
      <c r="N12" s="6">
        <v>1</v>
      </c>
      <c r="O12" s="174" t="s">
        <v>303</v>
      </c>
      <c r="P12" s="175" t="s">
        <v>59</v>
      </c>
    </row>
    <row r="13" spans="1:16" s="1" customFormat="1" ht="18" customHeight="1">
      <c r="A13" s="366">
        <v>10</v>
      </c>
      <c r="B13" s="228" t="s">
        <v>239</v>
      </c>
      <c r="C13" s="171">
        <v>0</v>
      </c>
      <c r="D13" s="169">
        <v>0</v>
      </c>
      <c r="E13" s="169">
        <v>0</v>
      </c>
      <c r="F13" s="170">
        <v>0</v>
      </c>
      <c r="G13" s="171"/>
      <c r="H13" s="169"/>
      <c r="I13" s="169"/>
      <c r="J13" s="172"/>
      <c r="K13" s="173"/>
      <c r="L13" s="351"/>
      <c r="M13" s="353"/>
      <c r="N13" s="6">
        <v>1</v>
      </c>
      <c r="O13" s="174" t="s">
        <v>28</v>
      </c>
      <c r="P13" s="175" t="s">
        <v>304</v>
      </c>
    </row>
    <row r="14" spans="1:16" s="1" customFormat="1" ht="18" customHeight="1">
      <c r="A14" s="366">
        <v>11</v>
      </c>
      <c r="B14" s="228" t="s">
        <v>243</v>
      </c>
      <c r="C14" s="324">
        <v>0</v>
      </c>
      <c r="D14" s="169">
        <v>0</v>
      </c>
      <c r="E14" s="169">
        <v>0</v>
      </c>
      <c r="F14" s="170">
        <v>0</v>
      </c>
      <c r="G14" s="171"/>
      <c r="H14" s="169"/>
      <c r="I14" s="169"/>
      <c r="J14" s="172"/>
      <c r="K14" s="173">
        <f t="shared" si="0"/>
        <v>0</v>
      </c>
      <c r="L14" s="351"/>
      <c r="M14" s="353"/>
      <c r="N14" s="6">
        <v>1</v>
      </c>
      <c r="O14" s="174" t="s">
        <v>28</v>
      </c>
      <c r="P14" s="175" t="s">
        <v>304</v>
      </c>
    </row>
    <row r="15" spans="1:16" s="1" customFormat="1" ht="18" customHeight="1">
      <c r="A15" s="366">
        <v>12</v>
      </c>
      <c r="B15" s="228" t="s">
        <v>244</v>
      </c>
      <c r="C15" s="324">
        <v>0</v>
      </c>
      <c r="D15" s="169">
        <v>0</v>
      </c>
      <c r="E15" s="169">
        <v>0</v>
      </c>
      <c r="F15" s="170">
        <v>0</v>
      </c>
      <c r="G15" s="171">
        <v>0</v>
      </c>
      <c r="H15" s="169">
        <v>0</v>
      </c>
      <c r="I15" s="169">
        <v>0</v>
      </c>
      <c r="J15" s="172">
        <v>0</v>
      </c>
      <c r="K15" s="173">
        <f>SUM(C15:J15)</f>
        <v>0</v>
      </c>
      <c r="L15" s="351"/>
      <c r="M15" s="353">
        <v>1</v>
      </c>
      <c r="N15" s="6">
        <v>1</v>
      </c>
      <c r="O15" s="174" t="s">
        <v>413</v>
      </c>
      <c r="P15" s="175" t="s">
        <v>304</v>
      </c>
    </row>
    <row r="16" spans="1:16" s="1" customFormat="1" ht="18.75" customHeight="1">
      <c r="A16" s="366">
        <v>13</v>
      </c>
      <c r="B16" s="228" t="s">
        <v>245</v>
      </c>
      <c r="C16" s="171">
        <v>0</v>
      </c>
      <c r="D16" s="169">
        <v>0</v>
      </c>
      <c r="E16" s="169">
        <v>0</v>
      </c>
      <c r="F16" s="170">
        <v>0</v>
      </c>
      <c r="G16" s="171">
        <v>0</v>
      </c>
      <c r="H16" s="169">
        <v>0</v>
      </c>
      <c r="I16" s="169">
        <v>0</v>
      </c>
      <c r="J16" s="172">
        <v>0</v>
      </c>
      <c r="K16" s="173">
        <f t="shared" si="0"/>
        <v>0</v>
      </c>
      <c r="L16" s="351"/>
      <c r="M16" s="353"/>
      <c r="N16" s="6">
        <v>1</v>
      </c>
      <c r="O16" s="174" t="s">
        <v>28</v>
      </c>
      <c r="P16" s="175" t="s">
        <v>41</v>
      </c>
    </row>
    <row r="17" spans="1:16" s="1" customFormat="1" ht="18" customHeight="1">
      <c r="A17" s="366">
        <v>14</v>
      </c>
      <c r="B17" s="228" t="s">
        <v>246</v>
      </c>
      <c r="C17" s="171">
        <v>0</v>
      </c>
      <c r="D17" s="169">
        <v>0</v>
      </c>
      <c r="E17" s="169">
        <v>0</v>
      </c>
      <c r="F17" s="170">
        <v>0</v>
      </c>
      <c r="G17" s="168">
        <v>0</v>
      </c>
      <c r="H17" s="169">
        <v>0</v>
      </c>
      <c r="I17" s="169">
        <v>0</v>
      </c>
      <c r="J17" s="170">
        <v>0</v>
      </c>
      <c r="K17" s="173">
        <f t="shared" si="0"/>
        <v>0</v>
      </c>
      <c r="L17" s="351"/>
      <c r="M17" s="353">
        <v>1</v>
      </c>
      <c r="N17" s="6">
        <v>1</v>
      </c>
      <c r="O17" s="174" t="s">
        <v>28</v>
      </c>
      <c r="P17" s="175" t="s">
        <v>59</v>
      </c>
    </row>
    <row r="18" spans="1:16" s="1" customFormat="1" ht="18" customHeight="1">
      <c r="A18" s="366">
        <v>15</v>
      </c>
      <c r="B18" s="227" t="s">
        <v>214</v>
      </c>
      <c r="C18" s="171">
        <v>5</v>
      </c>
      <c r="D18" s="169">
        <v>15</v>
      </c>
      <c r="E18" s="169">
        <v>9</v>
      </c>
      <c r="F18" s="170">
        <v>15</v>
      </c>
      <c r="G18" s="171">
        <v>0</v>
      </c>
      <c r="H18" s="169">
        <v>0</v>
      </c>
      <c r="I18" s="169">
        <v>0</v>
      </c>
      <c r="J18" s="172">
        <v>0</v>
      </c>
      <c r="K18" s="173">
        <f>SUM(C18:J18)</f>
        <v>44</v>
      </c>
      <c r="L18" s="351"/>
      <c r="M18" s="353">
        <v>1</v>
      </c>
      <c r="N18" s="6"/>
      <c r="O18" s="174" t="s">
        <v>28</v>
      </c>
      <c r="P18" s="175" t="s">
        <v>304</v>
      </c>
    </row>
    <row r="19" spans="1:16" s="1" customFormat="1" ht="18" customHeight="1">
      <c r="A19" s="366">
        <v>16</v>
      </c>
      <c r="B19" s="228" t="s">
        <v>247</v>
      </c>
      <c r="C19" s="171">
        <v>30</v>
      </c>
      <c r="D19" s="169">
        <v>39</v>
      </c>
      <c r="E19" s="169">
        <v>26</v>
      </c>
      <c r="F19" s="170">
        <v>38</v>
      </c>
      <c r="G19" s="171">
        <v>0</v>
      </c>
      <c r="H19" s="169">
        <v>0</v>
      </c>
      <c r="I19" s="169">
        <v>0</v>
      </c>
      <c r="J19" s="172">
        <v>0</v>
      </c>
      <c r="K19" s="173">
        <f t="shared" si="0"/>
        <v>133</v>
      </c>
      <c r="L19" s="351"/>
      <c r="M19" s="353"/>
      <c r="N19" s="6">
        <v>1</v>
      </c>
      <c r="O19" s="174" t="s">
        <v>28</v>
      </c>
      <c r="P19" s="175" t="s">
        <v>304</v>
      </c>
    </row>
    <row r="20" spans="1:16" s="1" customFormat="1" ht="18" customHeight="1">
      <c r="A20" s="366">
        <v>17</v>
      </c>
      <c r="B20" s="228" t="s">
        <v>248</v>
      </c>
      <c r="C20" s="171">
        <v>3</v>
      </c>
      <c r="D20" s="169">
        <v>12</v>
      </c>
      <c r="E20" s="169">
        <v>11</v>
      </c>
      <c r="F20" s="170">
        <v>7</v>
      </c>
      <c r="G20" s="171">
        <v>0</v>
      </c>
      <c r="H20" s="169">
        <v>0</v>
      </c>
      <c r="I20" s="169">
        <v>0</v>
      </c>
      <c r="J20" s="172">
        <v>0</v>
      </c>
      <c r="K20" s="173">
        <f t="shared" si="0"/>
        <v>33</v>
      </c>
      <c r="L20" s="351"/>
      <c r="M20" s="353"/>
      <c r="N20" s="6">
        <v>1</v>
      </c>
      <c r="O20" s="174" t="s">
        <v>303</v>
      </c>
      <c r="P20" s="175" t="s">
        <v>304</v>
      </c>
    </row>
    <row r="21" spans="1:16" s="1" customFormat="1" ht="20.25" customHeight="1">
      <c r="A21" s="366">
        <v>18</v>
      </c>
      <c r="B21" s="228" t="s">
        <v>249</v>
      </c>
      <c r="C21" s="171">
        <v>12</v>
      </c>
      <c r="D21" s="169">
        <v>25</v>
      </c>
      <c r="E21" s="169">
        <v>17</v>
      </c>
      <c r="F21" s="170">
        <v>12</v>
      </c>
      <c r="G21" s="171">
        <v>0</v>
      </c>
      <c r="H21" s="169">
        <v>0</v>
      </c>
      <c r="I21" s="169">
        <v>0</v>
      </c>
      <c r="J21" s="172">
        <v>0</v>
      </c>
      <c r="K21" s="173">
        <f t="shared" si="0"/>
        <v>66</v>
      </c>
      <c r="L21" s="351"/>
      <c r="M21" s="353">
        <v>1</v>
      </c>
      <c r="N21" s="364">
        <v>1</v>
      </c>
      <c r="O21" s="174" t="s">
        <v>28</v>
      </c>
      <c r="P21" s="365" t="s">
        <v>304</v>
      </c>
    </row>
    <row r="22" spans="1:16" s="1" customFormat="1" ht="20.25" customHeight="1">
      <c r="A22" s="366">
        <v>19</v>
      </c>
      <c r="B22" s="228" t="s">
        <v>250</v>
      </c>
      <c r="C22" s="171">
        <v>18</v>
      </c>
      <c r="D22" s="169">
        <v>29</v>
      </c>
      <c r="E22" s="169">
        <v>21</v>
      </c>
      <c r="F22" s="170">
        <v>9</v>
      </c>
      <c r="G22" s="171">
        <v>0</v>
      </c>
      <c r="H22" s="169">
        <v>0</v>
      </c>
      <c r="I22" s="169">
        <v>0</v>
      </c>
      <c r="J22" s="172">
        <v>0</v>
      </c>
      <c r="K22" s="173">
        <f t="shared" si="0"/>
        <v>77</v>
      </c>
      <c r="L22" s="351"/>
      <c r="M22" s="353">
        <v>1</v>
      </c>
      <c r="N22" s="6">
        <v>1</v>
      </c>
      <c r="O22" s="174" t="s">
        <v>28</v>
      </c>
      <c r="P22" s="175" t="s">
        <v>304</v>
      </c>
    </row>
    <row r="23" spans="1:16" s="1" customFormat="1" ht="18" customHeight="1">
      <c r="A23" s="366">
        <v>20</v>
      </c>
      <c r="B23" s="228" t="s">
        <v>251</v>
      </c>
      <c r="C23" s="171">
        <v>1</v>
      </c>
      <c r="D23" s="169">
        <v>7</v>
      </c>
      <c r="E23" s="169">
        <v>13</v>
      </c>
      <c r="F23" s="170">
        <v>17</v>
      </c>
      <c r="G23" s="171">
        <v>0</v>
      </c>
      <c r="H23" s="169">
        <v>0</v>
      </c>
      <c r="I23" s="169">
        <v>0</v>
      </c>
      <c r="J23" s="172">
        <v>0</v>
      </c>
      <c r="K23" s="173">
        <f t="shared" si="0"/>
        <v>38</v>
      </c>
      <c r="L23" s="351"/>
      <c r="M23" s="353"/>
      <c r="N23" s="6">
        <v>1</v>
      </c>
      <c r="O23" s="174" t="s">
        <v>28</v>
      </c>
      <c r="P23" s="175" t="s">
        <v>304</v>
      </c>
    </row>
    <row r="24" spans="1:16" s="1" customFormat="1" ht="18" customHeight="1">
      <c r="A24" s="366">
        <v>21</v>
      </c>
      <c r="B24" s="228" t="s">
        <v>252</v>
      </c>
      <c r="C24" s="171">
        <v>0</v>
      </c>
      <c r="D24" s="169">
        <v>0</v>
      </c>
      <c r="E24" s="169">
        <v>0</v>
      </c>
      <c r="F24" s="170">
        <v>0</v>
      </c>
      <c r="G24" s="171">
        <v>0</v>
      </c>
      <c r="H24" s="169">
        <v>0</v>
      </c>
      <c r="I24" s="169">
        <v>0</v>
      </c>
      <c r="J24" s="172">
        <v>0</v>
      </c>
      <c r="K24" s="173">
        <f t="shared" si="0"/>
        <v>0</v>
      </c>
      <c r="L24" s="351"/>
      <c r="M24" s="353">
        <v>1</v>
      </c>
      <c r="N24" s="6"/>
      <c r="O24" s="174" t="s">
        <v>320</v>
      </c>
      <c r="P24" s="175" t="s">
        <v>41</v>
      </c>
    </row>
    <row r="25" spans="1:17" s="1" customFormat="1" ht="18" customHeight="1">
      <c r="A25" s="366">
        <v>22</v>
      </c>
      <c r="B25" s="228" t="s">
        <v>253</v>
      </c>
      <c r="C25" s="171">
        <v>0</v>
      </c>
      <c r="D25" s="169">
        <v>0</v>
      </c>
      <c r="E25" s="169">
        <v>0</v>
      </c>
      <c r="F25" s="170">
        <v>0</v>
      </c>
      <c r="G25" s="171">
        <v>4</v>
      </c>
      <c r="H25" s="169">
        <v>8</v>
      </c>
      <c r="I25" s="169">
        <v>2</v>
      </c>
      <c r="J25" s="172">
        <v>5</v>
      </c>
      <c r="K25" s="173">
        <f t="shared" si="0"/>
        <v>19</v>
      </c>
      <c r="L25" s="351"/>
      <c r="M25" s="353">
        <v>1</v>
      </c>
      <c r="N25" s="6"/>
      <c r="O25" s="174" t="s">
        <v>303</v>
      </c>
      <c r="P25" s="175" t="s">
        <v>59</v>
      </c>
      <c r="Q25" s="44" t="s">
        <v>5</v>
      </c>
    </row>
    <row r="26" spans="1:16" s="1" customFormat="1" ht="18" customHeight="1">
      <c r="A26" s="366">
        <v>23</v>
      </c>
      <c r="B26" s="228" t="s">
        <v>254</v>
      </c>
      <c r="C26" s="171"/>
      <c r="D26" s="169"/>
      <c r="E26" s="169"/>
      <c r="F26" s="170"/>
      <c r="G26" s="171"/>
      <c r="H26" s="169"/>
      <c r="I26" s="6"/>
      <c r="J26" s="172"/>
      <c r="K26" s="173"/>
      <c r="L26" s="351"/>
      <c r="M26" s="353"/>
      <c r="N26" s="6">
        <v>1</v>
      </c>
      <c r="O26" s="174" t="s">
        <v>303</v>
      </c>
      <c r="P26" s="175" t="s">
        <v>54</v>
      </c>
    </row>
    <row r="27" spans="1:16" s="1" customFormat="1" ht="18.75" customHeight="1">
      <c r="A27" s="366">
        <v>24</v>
      </c>
      <c r="B27" s="227" t="s">
        <v>297</v>
      </c>
      <c r="C27" s="171">
        <v>3</v>
      </c>
      <c r="D27" s="169">
        <v>6</v>
      </c>
      <c r="E27" s="169">
        <v>5</v>
      </c>
      <c r="F27" s="170">
        <v>5</v>
      </c>
      <c r="G27" s="171">
        <v>0</v>
      </c>
      <c r="H27" s="169">
        <v>0</v>
      </c>
      <c r="I27" s="169">
        <v>0</v>
      </c>
      <c r="J27" s="172">
        <v>0</v>
      </c>
      <c r="K27" s="173">
        <f t="shared" si="0"/>
        <v>19</v>
      </c>
      <c r="L27" s="351"/>
      <c r="M27" s="353">
        <v>1</v>
      </c>
      <c r="N27" s="364">
        <v>1</v>
      </c>
      <c r="O27" s="174" t="s">
        <v>128</v>
      </c>
      <c r="P27" s="365" t="s">
        <v>59</v>
      </c>
    </row>
    <row r="28" spans="1:16" s="1" customFormat="1" ht="20.25" customHeight="1">
      <c r="A28" s="366">
        <v>25</v>
      </c>
      <c r="B28" s="228" t="s">
        <v>255</v>
      </c>
      <c r="C28" s="171">
        <v>0</v>
      </c>
      <c r="D28" s="169">
        <v>0</v>
      </c>
      <c r="E28" s="169">
        <v>0</v>
      </c>
      <c r="F28" s="170">
        <v>0</v>
      </c>
      <c r="G28" s="171">
        <v>0</v>
      </c>
      <c r="H28" s="169">
        <v>0</v>
      </c>
      <c r="I28" s="169">
        <v>0</v>
      </c>
      <c r="J28" s="172">
        <v>0</v>
      </c>
      <c r="K28" s="173">
        <f t="shared" si="0"/>
        <v>0</v>
      </c>
      <c r="L28" s="351"/>
      <c r="M28" s="353">
        <v>1</v>
      </c>
      <c r="N28" s="6"/>
      <c r="O28" s="174" t="s">
        <v>320</v>
      </c>
      <c r="P28" s="175" t="s">
        <v>48</v>
      </c>
    </row>
    <row r="29" spans="1:16" s="1" customFormat="1" ht="20.25" customHeight="1">
      <c r="A29" s="366">
        <v>26</v>
      </c>
      <c r="B29" s="228" t="s">
        <v>256</v>
      </c>
      <c r="C29" s="171"/>
      <c r="D29" s="169"/>
      <c r="E29" s="169"/>
      <c r="F29" s="170"/>
      <c r="G29" s="171"/>
      <c r="H29" s="169"/>
      <c r="I29" s="169"/>
      <c r="J29" s="172"/>
      <c r="K29" s="173"/>
      <c r="L29" s="351"/>
      <c r="M29" s="353">
        <v>1</v>
      </c>
      <c r="N29" s="6"/>
      <c r="O29" s="174" t="s">
        <v>28</v>
      </c>
      <c r="P29" s="175" t="s">
        <v>304</v>
      </c>
    </row>
    <row r="30" spans="1:16" s="338" customFormat="1" ht="18" customHeight="1">
      <c r="A30" s="428">
        <v>27</v>
      </c>
      <c r="B30" s="429" t="s">
        <v>226</v>
      </c>
      <c r="C30" s="430">
        <v>0</v>
      </c>
      <c r="D30" s="431">
        <v>0</v>
      </c>
      <c r="E30" s="431">
        <v>0</v>
      </c>
      <c r="F30" s="432">
        <v>0</v>
      </c>
      <c r="G30" s="430">
        <v>0</v>
      </c>
      <c r="H30" s="431">
        <v>0</v>
      </c>
      <c r="I30" s="431">
        <v>0</v>
      </c>
      <c r="J30" s="433">
        <v>0</v>
      </c>
      <c r="K30" s="434">
        <f t="shared" si="0"/>
        <v>0</v>
      </c>
      <c r="L30" s="435"/>
      <c r="M30" s="436">
        <v>1</v>
      </c>
      <c r="N30" s="437"/>
      <c r="O30" s="438" t="s">
        <v>28</v>
      </c>
      <c r="P30" s="439" t="s">
        <v>304</v>
      </c>
    </row>
    <row r="31" spans="1:16" s="1" customFormat="1" ht="18" customHeight="1">
      <c r="A31" s="366">
        <v>28</v>
      </c>
      <c r="B31" s="228" t="s">
        <v>227</v>
      </c>
      <c r="C31" s="171">
        <v>0</v>
      </c>
      <c r="D31" s="169">
        <v>0</v>
      </c>
      <c r="E31" s="169">
        <v>0</v>
      </c>
      <c r="F31" s="170">
        <v>0</v>
      </c>
      <c r="G31" s="171">
        <v>0</v>
      </c>
      <c r="H31" s="169">
        <v>0</v>
      </c>
      <c r="I31" s="169">
        <v>0</v>
      </c>
      <c r="J31" s="172">
        <v>0</v>
      </c>
      <c r="K31" s="173">
        <f t="shared" si="0"/>
        <v>0</v>
      </c>
      <c r="L31" s="351"/>
      <c r="M31" s="353">
        <v>1</v>
      </c>
      <c r="N31" s="6"/>
      <c r="O31" s="174" t="s">
        <v>303</v>
      </c>
      <c r="P31" s="175" t="s">
        <v>59</v>
      </c>
    </row>
    <row r="32" spans="1:16" s="1" customFormat="1" ht="18" customHeight="1">
      <c r="A32" s="366">
        <v>29</v>
      </c>
      <c r="B32" s="228" t="s">
        <v>228</v>
      </c>
      <c r="C32" s="171">
        <v>0</v>
      </c>
      <c r="D32" s="169">
        <v>0</v>
      </c>
      <c r="E32" s="169">
        <v>0</v>
      </c>
      <c r="F32" s="170">
        <v>0</v>
      </c>
      <c r="G32" s="171">
        <v>0</v>
      </c>
      <c r="H32" s="169">
        <v>0</v>
      </c>
      <c r="I32" s="169">
        <v>0</v>
      </c>
      <c r="J32" s="172">
        <v>0</v>
      </c>
      <c r="K32" s="173">
        <f t="shared" si="0"/>
        <v>0</v>
      </c>
      <c r="L32" s="351"/>
      <c r="M32" s="353">
        <v>1</v>
      </c>
      <c r="N32" s="6"/>
      <c r="O32" s="174" t="s">
        <v>303</v>
      </c>
      <c r="P32" s="175" t="s">
        <v>304</v>
      </c>
    </row>
    <row r="33" spans="1:16" s="1" customFormat="1" ht="18" customHeight="1">
      <c r="A33" s="366">
        <v>30</v>
      </c>
      <c r="B33" s="228" t="s">
        <v>257</v>
      </c>
      <c r="C33" s="171">
        <v>0</v>
      </c>
      <c r="D33" s="169">
        <v>0</v>
      </c>
      <c r="E33" s="169">
        <v>0</v>
      </c>
      <c r="F33" s="170">
        <v>0</v>
      </c>
      <c r="G33" s="171">
        <v>0</v>
      </c>
      <c r="H33" s="169">
        <v>0</v>
      </c>
      <c r="I33" s="169">
        <v>0</v>
      </c>
      <c r="J33" s="172">
        <v>0</v>
      </c>
      <c r="K33" s="173">
        <f t="shared" si="0"/>
        <v>0</v>
      </c>
      <c r="L33" s="351">
        <v>1</v>
      </c>
      <c r="M33" s="353"/>
      <c r="N33" s="6"/>
      <c r="O33" s="174" t="s">
        <v>320</v>
      </c>
      <c r="P33" s="175" t="s">
        <v>321</v>
      </c>
    </row>
    <row r="34" spans="1:16" s="1" customFormat="1" ht="18" customHeight="1">
      <c r="A34" s="366">
        <v>31</v>
      </c>
      <c r="B34" s="227" t="s">
        <v>12</v>
      </c>
      <c r="C34" s="171">
        <v>318</v>
      </c>
      <c r="D34" s="169">
        <v>431</v>
      </c>
      <c r="E34" s="169">
        <v>262</v>
      </c>
      <c r="F34" s="170">
        <v>295</v>
      </c>
      <c r="G34" s="171"/>
      <c r="H34" s="169"/>
      <c r="I34" s="169"/>
      <c r="J34" s="172"/>
      <c r="K34" s="173">
        <f t="shared" si="0"/>
        <v>1306</v>
      </c>
      <c r="L34" s="351"/>
      <c r="M34" s="353"/>
      <c r="N34" s="6">
        <v>1</v>
      </c>
      <c r="O34" s="174" t="s">
        <v>303</v>
      </c>
      <c r="P34" s="175" t="s">
        <v>304</v>
      </c>
    </row>
    <row r="35" spans="1:16" s="1" customFormat="1" ht="19.5" customHeight="1">
      <c r="A35" s="366">
        <v>32</v>
      </c>
      <c r="B35" s="228" t="s">
        <v>258</v>
      </c>
      <c r="C35" s="171">
        <v>0</v>
      </c>
      <c r="D35" s="169">
        <v>0</v>
      </c>
      <c r="E35" s="169">
        <v>0</v>
      </c>
      <c r="F35" s="170">
        <v>0</v>
      </c>
      <c r="G35" s="171">
        <v>0</v>
      </c>
      <c r="H35" s="169">
        <v>0</v>
      </c>
      <c r="I35" s="169">
        <v>0</v>
      </c>
      <c r="J35" s="172">
        <v>0</v>
      </c>
      <c r="K35" s="173">
        <f t="shared" si="0"/>
        <v>0</v>
      </c>
      <c r="L35" s="351"/>
      <c r="M35" s="353">
        <v>1</v>
      </c>
      <c r="N35" s="6"/>
      <c r="O35" s="174" t="s">
        <v>28</v>
      </c>
      <c r="P35" s="175" t="s">
        <v>321</v>
      </c>
    </row>
    <row r="36" spans="1:16" s="1" customFormat="1" ht="18.75" customHeight="1">
      <c r="A36" s="366">
        <v>33</v>
      </c>
      <c r="B36" s="228" t="s">
        <v>229</v>
      </c>
      <c r="C36" s="171">
        <v>0</v>
      </c>
      <c r="D36" s="169">
        <v>0</v>
      </c>
      <c r="E36" s="169">
        <v>0</v>
      </c>
      <c r="F36" s="170">
        <v>0</v>
      </c>
      <c r="G36" s="171">
        <v>0</v>
      </c>
      <c r="H36" s="169">
        <v>0</v>
      </c>
      <c r="I36" s="169">
        <v>0</v>
      </c>
      <c r="J36" s="172">
        <v>0</v>
      </c>
      <c r="K36" s="173">
        <f t="shared" si="0"/>
        <v>0</v>
      </c>
      <c r="L36" s="351"/>
      <c r="M36" s="353">
        <v>1</v>
      </c>
      <c r="N36" s="6"/>
      <c r="O36" s="174" t="s">
        <v>28</v>
      </c>
      <c r="P36" s="175" t="s">
        <v>321</v>
      </c>
    </row>
    <row r="37" spans="1:16" s="1" customFormat="1" ht="18" customHeight="1">
      <c r="A37" s="366">
        <v>34</v>
      </c>
      <c r="B37" s="228" t="s">
        <v>259</v>
      </c>
      <c r="C37" s="171">
        <v>0</v>
      </c>
      <c r="D37" s="169">
        <v>0</v>
      </c>
      <c r="E37" s="169">
        <v>0</v>
      </c>
      <c r="F37" s="170">
        <v>0</v>
      </c>
      <c r="G37" s="171">
        <v>0</v>
      </c>
      <c r="H37" s="169">
        <v>0</v>
      </c>
      <c r="I37" s="169">
        <v>0</v>
      </c>
      <c r="J37" s="172">
        <v>0</v>
      </c>
      <c r="K37" s="173">
        <f>SUM(C37:J37)</f>
        <v>0</v>
      </c>
      <c r="L37" s="351"/>
      <c r="M37" s="353">
        <v>1</v>
      </c>
      <c r="N37" s="6"/>
      <c r="O37" s="174" t="s">
        <v>303</v>
      </c>
      <c r="P37" s="175" t="s">
        <v>321</v>
      </c>
    </row>
    <row r="38" spans="1:16" s="1" customFormat="1" ht="18" customHeight="1">
      <c r="A38" s="366">
        <v>35</v>
      </c>
      <c r="B38" s="228" t="s">
        <v>260</v>
      </c>
      <c r="C38" s="171">
        <v>0</v>
      </c>
      <c r="D38" s="169">
        <v>0</v>
      </c>
      <c r="E38" s="169">
        <v>0</v>
      </c>
      <c r="F38" s="170">
        <v>0</v>
      </c>
      <c r="G38" s="171">
        <v>0</v>
      </c>
      <c r="H38" s="169">
        <v>0</v>
      </c>
      <c r="I38" s="169">
        <v>0</v>
      </c>
      <c r="J38" s="172">
        <v>0</v>
      </c>
      <c r="K38" s="173">
        <f>SUM(C38:J38)</f>
        <v>0</v>
      </c>
      <c r="L38" s="351"/>
      <c r="M38" s="353">
        <v>1</v>
      </c>
      <c r="N38" s="6"/>
      <c r="O38" s="174" t="s">
        <v>28</v>
      </c>
      <c r="P38" s="175" t="s">
        <v>304</v>
      </c>
    </row>
    <row r="39" spans="1:16" s="1" customFormat="1" ht="18" customHeight="1">
      <c r="A39" s="366">
        <v>36</v>
      </c>
      <c r="B39" s="228" t="s">
        <v>261</v>
      </c>
      <c r="C39" s="171"/>
      <c r="D39" s="169"/>
      <c r="E39" s="169"/>
      <c r="F39" s="170"/>
      <c r="G39" s="171"/>
      <c r="H39" s="169"/>
      <c r="I39" s="169"/>
      <c r="J39" s="172"/>
      <c r="K39" s="173"/>
      <c r="L39" s="351"/>
      <c r="M39" s="353">
        <v>1</v>
      </c>
      <c r="N39" s="6"/>
      <c r="O39" s="174" t="s">
        <v>303</v>
      </c>
      <c r="P39" s="175" t="s">
        <v>134</v>
      </c>
    </row>
    <row r="40" spans="1:16" s="338" customFormat="1" ht="18" customHeight="1">
      <c r="A40" s="428">
        <v>37</v>
      </c>
      <c r="B40" s="429" t="s">
        <v>262</v>
      </c>
      <c r="C40" s="430">
        <v>0</v>
      </c>
      <c r="D40" s="431">
        <v>0</v>
      </c>
      <c r="E40" s="431">
        <v>0</v>
      </c>
      <c r="F40" s="432">
        <v>0</v>
      </c>
      <c r="G40" s="430">
        <v>0</v>
      </c>
      <c r="H40" s="431">
        <v>0</v>
      </c>
      <c r="I40" s="431">
        <v>0</v>
      </c>
      <c r="J40" s="433">
        <v>0</v>
      </c>
      <c r="K40" s="532">
        <f aca="true" t="shared" si="1" ref="K40:K46">SUM(C40:J40)</f>
        <v>0</v>
      </c>
      <c r="L40" s="533"/>
      <c r="M40" s="431">
        <v>1</v>
      </c>
      <c r="N40" s="437"/>
      <c r="O40" s="438" t="s">
        <v>320</v>
      </c>
      <c r="P40" s="439"/>
    </row>
    <row r="41" spans="1:16" s="1" customFormat="1" ht="21" customHeight="1">
      <c r="A41" s="366">
        <v>38</v>
      </c>
      <c r="B41" s="228" t="s">
        <v>263</v>
      </c>
      <c r="C41" s="171">
        <v>4</v>
      </c>
      <c r="D41" s="169">
        <v>4</v>
      </c>
      <c r="E41" s="169">
        <v>2</v>
      </c>
      <c r="F41" s="170">
        <v>5</v>
      </c>
      <c r="G41" s="320">
        <v>0</v>
      </c>
      <c r="H41" s="321">
        <v>0</v>
      </c>
      <c r="I41" s="321">
        <v>0</v>
      </c>
      <c r="J41" s="322">
        <v>0</v>
      </c>
      <c r="K41" s="250">
        <f>SUM(C41:J41)</f>
        <v>15</v>
      </c>
      <c r="L41" s="352"/>
      <c r="M41" s="169">
        <v>1</v>
      </c>
      <c r="N41" s="6"/>
      <c r="O41" s="174" t="s">
        <v>28</v>
      </c>
      <c r="P41" s="175" t="s">
        <v>304</v>
      </c>
    </row>
    <row r="42" spans="1:16" s="1" customFormat="1" ht="18.75" customHeight="1">
      <c r="A42" s="366">
        <v>39</v>
      </c>
      <c r="B42" s="228" t="s">
        <v>230</v>
      </c>
      <c r="C42" s="171">
        <v>0</v>
      </c>
      <c r="D42" s="169">
        <v>0</v>
      </c>
      <c r="E42" s="169">
        <v>0</v>
      </c>
      <c r="F42" s="170">
        <v>0</v>
      </c>
      <c r="G42" s="171">
        <v>0</v>
      </c>
      <c r="H42" s="169">
        <v>0</v>
      </c>
      <c r="I42" s="169">
        <v>0</v>
      </c>
      <c r="J42" s="172">
        <v>0</v>
      </c>
      <c r="K42" s="250">
        <f t="shared" si="1"/>
        <v>0</v>
      </c>
      <c r="L42" s="352"/>
      <c r="M42" s="169">
        <v>1</v>
      </c>
      <c r="N42" s="6"/>
      <c r="O42" s="174" t="s">
        <v>320</v>
      </c>
      <c r="P42" s="175" t="s">
        <v>304</v>
      </c>
    </row>
    <row r="43" spans="1:16" s="1" customFormat="1" ht="18" customHeight="1">
      <c r="A43" s="366">
        <v>40</v>
      </c>
      <c r="B43" s="228" t="s">
        <v>231</v>
      </c>
      <c r="C43" s="171">
        <v>1</v>
      </c>
      <c r="D43" s="169">
        <v>6</v>
      </c>
      <c r="E43" s="169">
        <v>2</v>
      </c>
      <c r="F43" s="170">
        <v>2</v>
      </c>
      <c r="G43" s="171">
        <v>24</v>
      </c>
      <c r="H43" s="169">
        <v>57</v>
      </c>
      <c r="I43" s="169">
        <v>24</v>
      </c>
      <c r="J43" s="172">
        <v>11</v>
      </c>
      <c r="K43" s="250">
        <f t="shared" si="1"/>
        <v>127</v>
      </c>
      <c r="L43" s="352"/>
      <c r="M43" s="169"/>
      <c r="N43" s="6">
        <v>1</v>
      </c>
      <c r="O43" s="174" t="s">
        <v>28</v>
      </c>
      <c r="P43" s="175" t="s">
        <v>321</v>
      </c>
    </row>
    <row r="44" spans="1:16" s="1" customFormat="1" ht="19.5" customHeight="1">
      <c r="A44" s="366">
        <v>41</v>
      </c>
      <c r="B44" s="228" t="s">
        <v>264</v>
      </c>
      <c r="C44" s="171">
        <v>0</v>
      </c>
      <c r="D44" s="169">
        <v>0</v>
      </c>
      <c r="E44" s="169">
        <v>0</v>
      </c>
      <c r="F44" s="170">
        <v>0</v>
      </c>
      <c r="G44" s="171">
        <v>0</v>
      </c>
      <c r="H44" s="169">
        <v>0</v>
      </c>
      <c r="I44" s="169">
        <v>0</v>
      </c>
      <c r="J44" s="172">
        <v>0</v>
      </c>
      <c r="K44" s="250">
        <f t="shared" si="1"/>
        <v>0</v>
      </c>
      <c r="L44" s="352"/>
      <c r="M44" s="169"/>
      <c r="N44" s="6">
        <v>1</v>
      </c>
      <c r="O44" s="174" t="s">
        <v>303</v>
      </c>
      <c r="P44" s="175" t="s">
        <v>321</v>
      </c>
    </row>
    <row r="45" spans="1:16" s="1" customFormat="1" ht="18" customHeight="1">
      <c r="A45" s="366">
        <v>42</v>
      </c>
      <c r="B45" s="228" t="s">
        <v>265</v>
      </c>
      <c r="C45" s="171">
        <v>0</v>
      </c>
      <c r="D45" s="169">
        <v>0</v>
      </c>
      <c r="E45" s="169">
        <v>0</v>
      </c>
      <c r="F45" s="170">
        <v>0</v>
      </c>
      <c r="G45" s="171">
        <v>3</v>
      </c>
      <c r="H45" s="169">
        <v>3</v>
      </c>
      <c r="I45" s="169">
        <v>4</v>
      </c>
      <c r="J45" s="172">
        <v>4</v>
      </c>
      <c r="K45" s="250">
        <f t="shared" si="1"/>
        <v>14</v>
      </c>
      <c r="L45" s="352"/>
      <c r="M45" s="169">
        <v>1</v>
      </c>
      <c r="N45" s="6">
        <v>1</v>
      </c>
      <c r="O45" s="174" t="s">
        <v>137</v>
      </c>
      <c r="P45" s="175" t="s">
        <v>321</v>
      </c>
    </row>
    <row r="46" spans="1:16" s="1" customFormat="1" ht="18" customHeight="1" thickBot="1">
      <c r="A46" s="382">
        <v>43</v>
      </c>
      <c r="B46" s="578" t="s">
        <v>232</v>
      </c>
      <c r="C46" s="579">
        <v>0</v>
      </c>
      <c r="D46" s="580">
        <v>0</v>
      </c>
      <c r="E46" s="580">
        <v>0</v>
      </c>
      <c r="F46" s="581">
        <v>0</v>
      </c>
      <c r="G46" s="579">
        <v>0</v>
      </c>
      <c r="H46" s="580">
        <v>0</v>
      </c>
      <c r="I46" s="580">
        <v>0</v>
      </c>
      <c r="J46" s="582">
        <v>0</v>
      </c>
      <c r="K46" s="583">
        <f t="shared" si="1"/>
        <v>0</v>
      </c>
      <c r="L46" s="584"/>
      <c r="M46" s="580">
        <v>1</v>
      </c>
      <c r="N46" s="585"/>
      <c r="O46" s="586" t="s">
        <v>66</v>
      </c>
      <c r="P46" s="587"/>
    </row>
    <row r="47" spans="1:16" s="1" customFormat="1" ht="18" customHeight="1" thickBot="1">
      <c r="A47" s="833" t="s">
        <v>116</v>
      </c>
      <c r="B47" s="834"/>
      <c r="C47" s="374">
        <f aca="true" t="shared" si="2" ref="C47:J47">SUM(C4:C46)</f>
        <v>718</v>
      </c>
      <c r="D47" s="375">
        <f t="shared" si="2"/>
        <v>1183</v>
      </c>
      <c r="E47" s="375">
        <f t="shared" si="2"/>
        <v>761</v>
      </c>
      <c r="F47" s="376">
        <f t="shared" si="2"/>
        <v>856</v>
      </c>
      <c r="G47" s="374">
        <f t="shared" si="2"/>
        <v>2894</v>
      </c>
      <c r="H47" s="375">
        <f t="shared" si="2"/>
        <v>3734</v>
      </c>
      <c r="I47" s="375">
        <f t="shared" si="2"/>
        <v>2129</v>
      </c>
      <c r="J47" s="377">
        <f t="shared" si="2"/>
        <v>2477</v>
      </c>
      <c r="K47" s="378">
        <f>SUM(C47:J47)</f>
        <v>14752</v>
      </c>
      <c r="L47" s="379">
        <f>SUM(L4:L46)</f>
        <v>1</v>
      </c>
      <c r="M47" s="375">
        <f>SUM(M4:M46)</f>
        <v>26</v>
      </c>
      <c r="N47" s="375">
        <f>SUM(N4:N46)</f>
        <v>23</v>
      </c>
      <c r="O47" s="380"/>
      <c r="P47" s="381"/>
    </row>
    <row r="48" spans="2:16" s="1" customFormat="1" ht="13.5">
      <c r="B48" s="100" t="s">
        <v>425</v>
      </c>
      <c r="C48" s="162"/>
      <c r="D48" s="162"/>
      <c r="E48" s="100"/>
      <c r="F48" s="162"/>
      <c r="G48" s="162"/>
      <c r="H48" s="162"/>
      <c r="I48" s="162"/>
      <c r="J48" s="100"/>
      <c r="K48" s="162"/>
      <c r="L48" s="100"/>
      <c r="M48" s="100"/>
      <c r="N48" s="42"/>
      <c r="O48" s="42"/>
      <c r="P48" s="42"/>
    </row>
    <row r="49" spans="2:15" s="1" customFormat="1" ht="13.5">
      <c r="B49" s="836" t="s">
        <v>6</v>
      </c>
      <c r="C49" s="836"/>
      <c r="D49" s="836"/>
      <c r="E49" s="836"/>
      <c r="F49" s="836"/>
      <c r="G49" s="836"/>
      <c r="H49" s="836"/>
      <c r="I49" s="836"/>
      <c r="J49" s="836"/>
      <c r="K49" s="836"/>
      <c r="L49" s="836"/>
      <c r="M49" s="836"/>
      <c r="N49" s="94"/>
      <c r="O49" s="102"/>
    </row>
    <row r="50" spans="14:15" s="1" customFormat="1" ht="13.5">
      <c r="N50" s="94"/>
      <c r="O50" s="102"/>
    </row>
    <row r="51" spans="14:15" s="1" customFormat="1" ht="13.5">
      <c r="N51" s="94"/>
      <c r="O51" s="102"/>
    </row>
    <row r="52" spans="14:15" s="1" customFormat="1" ht="13.5">
      <c r="N52" s="94"/>
      <c r="O52" s="102"/>
    </row>
    <row r="53" spans="14:15" s="1" customFormat="1" ht="13.5">
      <c r="N53" s="94"/>
      <c r="O53" s="102"/>
    </row>
    <row r="54" spans="14:15" s="1" customFormat="1" ht="13.5">
      <c r="N54" s="94"/>
      <c r="O54" s="102"/>
    </row>
    <row r="55" spans="14:15" s="1" customFormat="1" ht="13.5">
      <c r="N55" s="94"/>
      <c r="O55" s="102"/>
    </row>
    <row r="56" spans="14:15" s="1" customFormat="1" ht="13.5">
      <c r="N56" s="94"/>
      <c r="O56" s="102"/>
    </row>
    <row r="57" spans="14:15" s="1" customFormat="1" ht="13.5">
      <c r="N57" s="94"/>
      <c r="O57" s="102"/>
    </row>
    <row r="58" spans="14:15" s="1" customFormat="1" ht="13.5">
      <c r="N58" s="94"/>
      <c r="O58" s="102"/>
    </row>
    <row r="59" spans="14:15" s="1" customFormat="1" ht="13.5">
      <c r="N59" s="94"/>
      <c r="O59" s="102"/>
    </row>
    <row r="60" spans="14:15" s="1" customFormat="1" ht="13.5">
      <c r="N60" s="94"/>
      <c r="O60" s="102"/>
    </row>
    <row r="61" spans="14:15" s="1" customFormat="1" ht="13.5">
      <c r="N61" s="94"/>
      <c r="O61" s="102"/>
    </row>
    <row r="62" spans="14:15" s="1" customFormat="1" ht="13.5">
      <c r="N62" s="94"/>
      <c r="O62" s="102"/>
    </row>
    <row r="63" spans="14:15" s="1" customFormat="1" ht="13.5">
      <c r="N63" s="94"/>
      <c r="O63" s="102"/>
    </row>
    <row r="64" spans="14:15" s="1" customFormat="1" ht="13.5">
      <c r="N64" s="94"/>
      <c r="O64" s="102"/>
    </row>
    <row r="65" spans="14:15" s="1" customFormat="1" ht="13.5">
      <c r="N65" s="94"/>
      <c r="O65" s="102"/>
    </row>
    <row r="66" spans="14:15" s="1" customFormat="1" ht="13.5">
      <c r="N66" s="94"/>
      <c r="O66" s="102"/>
    </row>
    <row r="67" spans="14:15" s="1" customFormat="1" ht="13.5">
      <c r="N67" s="94"/>
      <c r="O67" s="102"/>
    </row>
    <row r="68" spans="14:15" s="1" customFormat="1" ht="13.5">
      <c r="N68" s="94"/>
      <c r="O68" s="102"/>
    </row>
    <row r="69" spans="14:15" s="1" customFormat="1" ht="13.5">
      <c r="N69" s="94"/>
      <c r="O69" s="102"/>
    </row>
    <row r="70" spans="14:15" s="1" customFormat="1" ht="13.5">
      <c r="N70" s="94"/>
      <c r="O70" s="102"/>
    </row>
    <row r="71" spans="14:15" s="1" customFormat="1" ht="13.5">
      <c r="N71" s="94"/>
      <c r="O71" s="102"/>
    </row>
    <row r="72" spans="14:15" s="1" customFormat="1" ht="13.5">
      <c r="N72" s="94"/>
      <c r="O72" s="102"/>
    </row>
    <row r="73" spans="14:15" s="1" customFormat="1" ht="13.5">
      <c r="N73" s="94"/>
      <c r="O73" s="102"/>
    </row>
    <row r="74" spans="14:15" s="1" customFormat="1" ht="13.5">
      <c r="N74" s="94"/>
      <c r="O74" s="102"/>
    </row>
    <row r="75" spans="14:15" s="1" customFormat="1" ht="13.5">
      <c r="N75" s="94"/>
      <c r="O75" s="102"/>
    </row>
    <row r="76" spans="14:15" s="1" customFormat="1" ht="13.5">
      <c r="N76" s="94"/>
      <c r="O76" s="102"/>
    </row>
    <row r="77" spans="14:15" s="1" customFormat="1" ht="13.5">
      <c r="N77" s="94"/>
      <c r="O77" s="102"/>
    </row>
    <row r="78" spans="14:15" s="1" customFormat="1" ht="13.5">
      <c r="N78" s="94"/>
      <c r="O78" s="102"/>
    </row>
    <row r="79" spans="14:15" s="1" customFormat="1" ht="13.5">
      <c r="N79" s="94"/>
      <c r="O79" s="102"/>
    </row>
    <row r="80" spans="14:15" s="1" customFormat="1" ht="13.5">
      <c r="N80" s="94"/>
      <c r="O80" s="102"/>
    </row>
    <row r="81" spans="14:15" s="1" customFormat="1" ht="13.5">
      <c r="N81" s="94"/>
      <c r="O81" s="102"/>
    </row>
    <row r="82" spans="14:15" s="1" customFormat="1" ht="13.5">
      <c r="N82" s="94"/>
      <c r="O82" s="102"/>
    </row>
    <row r="83" spans="14:15" s="1" customFormat="1" ht="13.5">
      <c r="N83" s="94"/>
      <c r="O83" s="102"/>
    </row>
    <row r="84" spans="14:15" s="1" customFormat="1" ht="13.5">
      <c r="N84" s="94"/>
      <c r="O84" s="102"/>
    </row>
    <row r="85" spans="14:15" s="1" customFormat="1" ht="13.5">
      <c r="N85" s="94"/>
      <c r="O85" s="102"/>
    </row>
    <row r="86" spans="14:15" s="1" customFormat="1" ht="13.5">
      <c r="N86" s="94"/>
      <c r="O86" s="102"/>
    </row>
    <row r="87" spans="14:15" s="1" customFormat="1" ht="13.5">
      <c r="N87" s="94"/>
      <c r="O87" s="102"/>
    </row>
    <row r="88" spans="14:15" s="1" customFormat="1" ht="13.5">
      <c r="N88" s="94"/>
      <c r="O88" s="102"/>
    </row>
    <row r="89" spans="14:15" s="1" customFormat="1" ht="13.5">
      <c r="N89" s="94"/>
      <c r="O89" s="102"/>
    </row>
    <row r="90" spans="14:15" s="1" customFormat="1" ht="13.5">
      <c r="N90" s="94"/>
      <c r="O90" s="102"/>
    </row>
    <row r="91" spans="14:15" s="1" customFormat="1" ht="13.5">
      <c r="N91" s="94"/>
      <c r="O91" s="102"/>
    </row>
    <row r="92" spans="14:15" s="1" customFormat="1" ht="13.5">
      <c r="N92" s="94"/>
      <c r="O92" s="102"/>
    </row>
    <row r="93" spans="14:15" s="1" customFormat="1" ht="13.5">
      <c r="N93" s="94"/>
      <c r="O93" s="102"/>
    </row>
    <row r="94" spans="14:15" s="1" customFormat="1" ht="13.5">
      <c r="N94" s="94"/>
      <c r="O94" s="102"/>
    </row>
    <row r="95" spans="14:15" s="1" customFormat="1" ht="13.5">
      <c r="N95" s="94"/>
      <c r="O95" s="102"/>
    </row>
    <row r="96" spans="14:15" s="1" customFormat="1" ht="13.5">
      <c r="N96" s="94"/>
      <c r="O96" s="102"/>
    </row>
    <row r="97" spans="14:15" s="1" customFormat="1" ht="13.5">
      <c r="N97" s="94"/>
      <c r="O97" s="102"/>
    </row>
    <row r="98" spans="14:15" s="1" customFormat="1" ht="13.5">
      <c r="N98" s="94"/>
      <c r="O98" s="102"/>
    </row>
    <row r="99" spans="14:15" s="1" customFormat="1" ht="13.5">
      <c r="N99" s="94"/>
      <c r="O99" s="102"/>
    </row>
    <row r="100" spans="14:15" s="1" customFormat="1" ht="13.5">
      <c r="N100" s="94"/>
      <c r="O100" s="102"/>
    </row>
    <row r="101" spans="14:15" s="1" customFormat="1" ht="13.5">
      <c r="N101" s="94"/>
      <c r="O101" s="102"/>
    </row>
    <row r="102" spans="14:15" s="1" customFormat="1" ht="13.5">
      <c r="N102" s="94"/>
      <c r="O102" s="102"/>
    </row>
    <row r="103" spans="14:15" s="1" customFormat="1" ht="13.5">
      <c r="N103" s="94"/>
      <c r="O103" s="102"/>
    </row>
    <row r="104" spans="14:15" s="1" customFormat="1" ht="13.5">
      <c r="N104" s="94"/>
      <c r="O104" s="102"/>
    </row>
    <row r="105" spans="14:15" s="1" customFormat="1" ht="13.5">
      <c r="N105" s="94"/>
      <c r="O105" s="102"/>
    </row>
    <row r="106" spans="14:15" s="1" customFormat="1" ht="13.5">
      <c r="N106" s="94"/>
      <c r="O106" s="102"/>
    </row>
    <row r="107" spans="14:15" s="1" customFormat="1" ht="13.5">
      <c r="N107" s="94"/>
      <c r="O107" s="102"/>
    </row>
    <row r="108" spans="14:15" s="1" customFormat="1" ht="13.5">
      <c r="N108" s="94"/>
      <c r="O108" s="102"/>
    </row>
    <row r="109" spans="14:15" s="1" customFormat="1" ht="13.5">
      <c r="N109" s="94"/>
      <c r="O109" s="102"/>
    </row>
    <row r="110" spans="14:15" s="1" customFormat="1" ht="13.5">
      <c r="N110" s="94"/>
      <c r="O110" s="102"/>
    </row>
    <row r="111" spans="14:15" s="1" customFormat="1" ht="13.5">
      <c r="N111" s="94"/>
      <c r="O111" s="102"/>
    </row>
    <row r="112" spans="14:15" s="1" customFormat="1" ht="13.5">
      <c r="N112" s="94"/>
      <c r="O112" s="102"/>
    </row>
    <row r="113" spans="14:15" s="1" customFormat="1" ht="13.5">
      <c r="N113" s="94"/>
      <c r="O113" s="102"/>
    </row>
    <row r="114" spans="14:15" s="1" customFormat="1" ht="13.5">
      <c r="N114" s="94"/>
      <c r="O114" s="102"/>
    </row>
    <row r="115" spans="14:15" s="1" customFormat="1" ht="13.5">
      <c r="N115" s="94"/>
      <c r="O115" s="102"/>
    </row>
    <row r="116" spans="14:15" s="1" customFormat="1" ht="13.5">
      <c r="N116" s="94"/>
      <c r="O116" s="102"/>
    </row>
    <row r="117" spans="14:15" s="1" customFormat="1" ht="13.5">
      <c r="N117" s="94"/>
      <c r="O117" s="102"/>
    </row>
    <row r="118" spans="14:15" s="1" customFormat="1" ht="13.5">
      <c r="N118" s="94"/>
      <c r="O118" s="102"/>
    </row>
    <row r="119" spans="14:15" s="1" customFormat="1" ht="13.5">
      <c r="N119" s="94"/>
      <c r="O119" s="102"/>
    </row>
    <row r="120" spans="14:15" s="1" customFormat="1" ht="13.5">
      <c r="N120" s="94"/>
      <c r="O120" s="102"/>
    </row>
    <row r="121" spans="14:15" s="1" customFormat="1" ht="13.5">
      <c r="N121" s="94"/>
      <c r="O121" s="102"/>
    </row>
    <row r="122" spans="14:15" s="1" customFormat="1" ht="13.5">
      <c r="N122" s="94"/>
      <c r="O122" s="102"/>
    </row>
    <row r="123" spans="14:15" s="1" customFormat="1" ht="13.5">
      <c r="N123" s="94"/>
      <c r="O123" s="102"/>
    </row>
    <row r="124" spans="14:15" s="1" customFormat="1" ht="13.5">
      <c r="N124" s="94"/>
      <c r="O124" s="102"/>
    </row>
    <row r="125" spans="14:15" s="1" customFormat="1" ht="13.5">
      <c r="N125" s="94"/>
      <c r="O125" s="102"/>
    </row>
    <row r="126" spans="14:15" s="1" customFormat="1" ht="13.5">
      <c r="N126" s="94"/>
      <c r="O126" s="102"/>
    </row>
    <row r="127" spans="14:15" s="1" customFormat="1" ht="13.5">
      <c r="N127" s="94"/>
      <c r="O127" s="102"/>
    </row>
    <row r="128" spans="14:15" s="1" customFormat="1" ht="13.5">
      <c r="N128" s="94"/>
      <c r="O128" s="102"/>
    </row>
    <row r="129" spans="14:15" s="1" customFormat="1" ht="13.5">
      <c r="N129" s="94"/>
      <c r="O129" s="102"/>
    </row>
    <row r="130" spans="14:15" s="1" customFormat="1" ht="13.5">
      <c r="N130" s="94"/>
      <c r="O130" s="102"/>
    </row>
    <row r="131" spans="14:15" s="1" customFormat="1" ht="13.5">
      <c r="N131" s="94"/>
      <c r="O131" s="102"/>
    </row>
    <row r="132" spans="14:15" s="1" customFormat="1" ht="13.5">
      <c r="N132" s="94"/>
      <c r="O132" s="102"/>
    </row>
    <row r="133" spans="14:15" s="1" customFormat="1" ht="13.5">
      <c r="N133" s="94"/>
      <c r="O133" s="102"/>
    </row>
    <row r="134" spans="14:15" s="1" customFormat="1" ht="13.5">
      <c r="N134" s="94"/>
      <c r="O134" s="102"/>
    </row>
    <row r="135" spans="14:15" s="1" customFormat="1" ht="13.5">
      <c r="N135" s="94"/>
      <c r="O135" s="102"/>
    </row>
    <row r="136" spans="14:15" s="1" customFormat="1" ht="13.5">
      <c r="N136" s="94"/>
      <c r="O136" s="102"/>
    </row>
    <row r="137" spans="14:15" s="1" customFormat="1" ht="13.5">
      <c r="N137" s="94"/>
      <c r="O137" s="102"/>
    </row>
    <row r="138" spans="14:15" s="1" customFormat="1" ht="13.5">
      <c r="N138" s="94"/>
      <c r="O138" s="102"/>
    </row>
    <row r="139" spans="14:15" s="1" customFormat="1" ht="13.5">
      <c r="N139" s="94"/>
      <c r="O139" s="102"/>
    </row>
    <row r="140" spans="14:15" s="1" customFormat="1" ht="13.5">
      <c r="N140" s="94"/>
      <c r="O140" s="102"/>
    </row>
    <row r="141" spans="14:15" s="1" customFormat="1" ht="13.5">
      <c r="N141" s="94"/>
      <c r="O141" s="102"/>
    </row>
    <row r="142" spans="14:15" s="1" customFormat="1" ht="13.5">
      <c r="N142" s="94"/>
      <c r="O142" s="102"/>
    </row>
    <row r="143" spans="14:15" s="1" customFormat="1" ht="13.5">
      <c r="N143" s="94"/>
      <c r="O143" s="102"/>
    </row>
    <row r="144" spans="14:15" s="1" customFormat="1" ht="13.5">
      <c r="N144" s="94"/>
      <c r="O144" s="102"/>
    </row>
    <row r="145" spans="14:15" s="1" customFormat="1" ht="13.5">
      <c r="N145" s="94"/>
      <c r="O145" s="102"/>
    </row>
    <row r="146" spans="14:15" s="1" customFormat="1" ht="13.5">
      <c r="N146" s="94"/>
      <c r="O146" s="102"/>
    </row>
    <row r="147" spans="14:15" s="1" customFormat="1" ht="13.5">
      <c r="N147" s="94"/>
      <c r="O147" s="102"/>
    </row>
    <row r="148" spans="14:15" s="1" customFormat="1" ht="13.5">
      <c r="N148" s="94"/>
      <c r="O148" s="102"/>
    </row>
    <row r="149" spans="14:15" s="1" customFormat="1" ht="13.5">
      <c r="N149" s="94"/>
      <c r="O149" s="102"/>
    </row>
    <row r="150" spans="14:15" s="1" customFormat="1" ht="13.5">
      <c r="N150" s="94"/>
      <c r="O150" s="102"/>
    </row>
    <row r="151" spans="14:15" s="1" customFormat="1" ht="13.5">
      <c r="N151" s="94"/>
      <c r="O151" s="102"/>
    </row>
    <row r="152" spans="14:15" s="1" customFormat="1" ht="13.5">
      <c r="N152" s="94"/>
      <c r="O152" s="102"/>
    </row>
    <row r="153" spans="14:15" s="1" customFormat="1" ht="13.5">
      <c r="N153" s="94"/>
      <c r="O153" s="102"/>
    </row>
    <row r="154" spans="14:15" s="1" customFormat="1" ht="13.5">
      <c r="N154" s="94"/>
      <c r="O154" s="102"/>
    </row>
    <row r="155" spans="14:15" s="1" customFormat="1" ht="13.5">
      <c r="N155" s="94"/>
      <c r="O155" s="102"/>
    </row>
    <row r="156" spans="14:15" s="1" customFormat="1" ht="13.5">
      <c r="N156" s="94"/>
      <c r="O156" s="102"/>
    </row>
    <row r="157" spans="14:15" s="1" customFormat="1" ht="13.5">
      <c r="N157" s="94"/>
      <c r="O157" s="102"/>
    </row>
    <row r="158" spans="14:15" s="1" customFormat="1" ht="13.5">
      <c r="N158" s="94"/>
      <c r="O158" s="102"/>
    </row>
    <row r="159" spans="14:15" s="1" customFormat="1" ht="13.5">
      <c r="N159" s="94"/>
      <c r="O159" s="102"/>
    </row>
    <row r="160" spans="14:15" s="1" customFormat="1" ht="13.5">
      <c r="N160" s="94"/>
      <c r="O160" s="102"/>
    </row>
    <row r="161" spans="14:15" s="1" customFormat="1" ht="13.5">
      <c r="N161" s="94"/>
      <c r="O161" s="102"/>
    </row>
    <row r="162" spans="14:15" s="1" customFormat="1" ht="13.5">
      <c r="N162" s="94"/>
      <c r="O162" s="102"/>
    </row>
    <row r="163" spans="14:15" s="1" customFormat="1" ht="13.5">
      <c r="N163" s="94"/>
      <c r="O163" s="102"/>
    </row>
    <row r="164" spans="14:15" s="1" customFormat="1" ht="13.5">
      <c r="N164" s="94"/>
      <c r="O164" s="102"/>
    </row>
    <row r="165" spans="14:15" s="1" customFormat="1" ht="13.5">
      <c r="N165" s="94"/>
      <c r="O165" s="102"/>
    </row>
    <row r="166" spans="14:15" s="1" customFormat="1" ht="13.5">
      <c r="N166" s="94"/>
      <c r="O166" s="102"/>
    </row>
    <row r="167" spans="14:15" s="1" customFormat="1" ht="13.5">
      <c r="N167" s="94"/>
      <c r="O167" s="102"/>
    </row>
    <row r="168" spans="14:15" s="1" customFormat="1" ht="13.5">
      <c r="N168" s="94"/>
      <c r="O168" s="102"/>
    </row>
    <row r="169" spans="14:15" s="1" customFormat="1" ht="13.5">
      <c r="N169" s="94"/>
      <c r="O169" s="102"/>
    </row>
    <row r="170" spans="14:15" s="1" customFormat="1" ht="13.5">
      <c r="N170" s="94"/>
      <c r="O170" s="102"/>
    </row>
    <row r="171" spans="14:15" s="1" customFormat="1" ht="13.5">
      <c r="N171" s="94"/>
      <c r="O171" s="102"/>
    </row>
    <row r="172" spans="14:15" s="1" customFormat="1" ht="13.5">
      <c r="N172" s="94"/>
      <c r="O172" s="102"/>
    </row>
    <row r="173" spans="14:15" s="1" customFormat="1" ht="13.5">
      <c r="N173" s="94"/>
      <c r="O173" s="102"/>
    </row>
    <row r="174" spans="14:15" s="1" customFormat="1" ht="13.5">
      <c r="N174" s="94"/>
      <c r="O174" s="102"/>
    </row>
    <row r="175" spans="14:15" s="1" customFormat="1" ht="13.5">
      <c r="N175" s="94"/>
      <c r="O175" s="102"/>
    </row>
    <row r="176" spans="14:15" s="1" customFormat="1" ht="13.5">
      <c r="N176" s="94"/>
      <c r="O176" s="102"/>
    </row>
    <row r="177" spans="14:15" s="1" customFormat="1" ht="13.5">
      <c r="N177" s="94"/>
      <c r="O177" s="102"/>
    </row>
    <row r="178" spans="14:15" s="1" customFormat="1" ht="13.5">
      <c r="N178" s="94"/>
      <c r="O178" s="102"/>
    </row>
    <row r="179" spans="14:15" s="1" customFormat="1" ht="13.5">
      <c r="N179" s="94"/>
      <c r="O179" s="102"/>
    </row>
    <row r="180" spans="14:15" s="1" customFormat="1" ht="13.5">
      <c r="N180" s="94"/>
      <c r="O180" s="102"/>
    </row>
    <row r="181" spans="14:15" s="1" customFormat="1" ht="13.5">
      <c r="N181" s="94"/>
      <c r="O181" s="102"/>
    </row>
    <row r="182" spans="14:15" s="1" customFormat="1" ht="13.5">
      <c r="N182" s="94"/>
      <c r="O182" s="102"/>
    </row>
    <row r="183" spans="14:15" s="1" customFormat="1" ht="13.5">
      <c r="N183" s="94"/>
      <c r="O183" s="102"/>
    </row>
    <row r="184" spans="14:15" s="1" customFormat="1" ht="13.5">
      <c r="N184" s="94"/>
      <c r="O184" s="102"/>
    </row>
    <row r="185" spans="14:15" s="1" customFormat="1" ht="13.5">
      <c r="N185" s="94"/>
      <c r="O185" s="102"/>
    </row>
    <row r="186" spans="14:15" s="1" customFormat="1" ht="13.5">
      <c r="N186" s="94"/>
      <c r="O186" s="102"/>
    </row>
    <row r="187" spans="14:15" s="1" customFormat="1" ht="13.5">
      <c r="N187" s="94"/>
      <c r="O187" s="102"/>
    </row>
    <row r="188" spans="14:15" s="1" customFormat="1" ht="13.5">
      <c r="N188" s="94"/>
      <c r="O188" s="102"/>
    </row>
    <row r="189" spans="14:15" s="1" customFormat="1" ht="13.5">
      <c r="N189" s="94"/>
      <c r="O189" s="102"/>
    </row>
    <row r="190" spans="14:15" s="1" customFormat="1" ht="13.5">
      <c r="N190" s="94"/>
      <c r="O190" s="102"/>
    </row>
    <row r="191" spans="14:15" s="1" customFormat="1" ht="13.5">
      <c r="N191" s="94"/>
      <c r="O191" s="102"/>
    </row>
    <row r="192" spans="14:15" s="1" customFormat="1" ht="13.5">
      <c r="N192" s="94"/>
      <c r="O192" s="102"/>
    </row>
    <row r="193" spans="14:15" s="1" customFormat="1" ht="13.5">
      <c r="N193" s="94"/>
      <c r="O193" s="102"/>
    </row>
    <row r="194" spans="14:15" s="1" customFormat="1" ht="13.5">
      <c r="N194" s="94"/>
      <c r="O194" s="102"/>
    </row>
    <row r="195" spans="14:15" s="1" customFormat="1" ht="13.5">
      <c r="N195" s="94"/>
      <c r="O195" s="102"/>
    </row>
    <row r="196" spans="14:15" s="1" customFormat="1" ht="13.5">
      <c r="N196" s="94"/>
      <c r="O196" s="102"/>
    </row>
    <row r="197" spans="14:15" s="1" customFormat="1" ht="13.5">
      <c r="N197" s="94"/>
      <c r="O197" s="102"/>
    </row>
    <row r="198" spans="14:15" s="1" customFormat="1" ht="13.5">
      <c r="N198" s="94"/>
      <c r="O198" s="102"/>
    </row>
    <row r="199" spans="14:15" s="1" customFormat="1" ht="13.5">
      <c r="N199" s="94"/>
      <c r="O199" s="102"/>
    </row>
    <row r="200" spans="14:15" s="1" customFormat="1" ht="13.5">
      <c r="N200" s="94"/>
      <c r="O200" s="102"/>
    </row>
    <row r="201" spans="14:15" s="1" customFormat="1" ht="13.5">
      <c r="N201" s="94"/>
      <c r="O201" s="102"/>
    </row>
    <row r="202" spans="14:15" s="1" customFormat="1" ht="13.5">
      <c r="N202" s="94"/>
      <c r="O202" s="102"/>
    </row>
    <row r="203" spans="14:15" s="1" customFormat="1" ht="13.5">
      <c r="N203" s="94"/>
      <c r="O203" s="102"/>
    </row>
    <row r="204" spans="14:15" s="1" customFormat="1" ht="13.5">
      <c r="N204" s="94"/>
      <c r="O204" s="102"/>
    </row>
    <row r="205" spans="14:15" s="1" customFormat="1" ht="13.5">
      <c r="N205" s="94"/>
      <c r="O205" s="102"/>
    </row>
    <row r="206" spans="14:15" s="1" customFormat="1" ht="13.5">
      <c r="N206" s="94"/>
      <c r="O206" s="102"/>
    </row>
    <row r="207" spans="14:15" s="1" customFormat="1" ht="13.5">
      <c r="N207" s="94"/>
      <c r="O207" s="102"/>
    </row>
    <row r="208" spans="14:15" s="1" customFormat="1" ht="13.5">
      <c r="N208" s="94"/>
      <c r="O208" s="102"/>
    </row>
    <row r="209" spans="14:15" s="1" customFormat="1" ht="13.5">
      <c r="N209" s="94"/>
      <c r="O209" s="102"/>
    </row>
    <row r="210" spans="14:15" s="1" customFormat="1" ht="13.5">
      <c r="N210" s="94"/>
      <c r="O210" s="102"/>
    </row>
    <row r="211" spans="14:15" s="1" customFormat="1" ht="13.5">
      <c r="N211" s="94"/>
      <c r="O211" s="102"/>
    </row>
    <row r="212" spans="14:15" s="1" customFormat="1" ht="13.5">
      <c r="N212" s="94"/>
      <c r="O212" s="102"/>
    </row>
    <row r="213" spans="14:15" s="1" customFormat="1" ht="13.5">
      <c r="N213" s="94"/>
      <c r="O213" s="102"/>
    </row>
    <row r="214" spans="14:15" s="1" customFormat="1" ht="13.5">
      <c r="N214" s="94"/>
      <c r="O214" s="102"/>
    </row>
    <row r="215" spans="14:15" s="1" customFormat="1" ht="13.5">
      <c r="N215" s="94"/>
      <c r="O215" s="102"/>
    </row>
    <row r="216" spans="14:15" s="1" customFormat="1" ht="13.5">
      <c r="N216" s="94"/>
      <c r="O216" s="102"/>
    </row>
    <row r="217" spans="14:15" s="1" customFormat="1" ht="13.5">
      <c r="N217" s="94"/>
      <c r="O217" s="102"/>
    </row>
    <row r="218" spans="14:15" s="1" customFormat="1" ht="13.5">
      <c r="N218" s="94"/>
      <c r="O218" s="102"/>
    </row>
    <row r="219" spans="14:15" s="1" customFormat="1" ht="13.5">
      <c r="N219" s="94"/>
      <c r="O219" s="102"/>
    </row>
    <row r="220" spans="14:15" s="1" customFormat="1" ht="13.5">
      <c r="N220" s="94"/>
      <c r="O220" s="102"/>
    </row>
    <row r="221" spans="14:15" s="1" customFormat="1" ht="13.5">
      <c r="N221" s="94"/>
      <c r="O221" s="102"/>
    </row>
    <row r="222" spans="14:15" s="1" customFormat="1" ht="13.5">
      <c r="N222" s="94"/>
      <c r="O222" s="102"/>
    </row>
    <row r="223" spans="14:15" s="1" customFormat="1" ht="13.5">
      <c r="N223" s="94"/>
      <c r="O223" s="102"/>
    </row>
    <row r="224" spans="14:15" s="1" customFormat="1" ht="13.5">
      <c r="N224" s="94"/>
      <c r="O224" s="102"/>
    </row>
    <row r="225" spans="14:15" s="1" customFormat="1" ht="13.5">
      <c r="N225" s="94"/>
      <c r="O225" s="102"/>
    </row>
    <row r="226" spans="14:15" s="1" customFormat="1" ht="13.5">
      <c r="N226" s="94"/>
      <c r="O226" s="102"/>
    </row>
    <row r="227" spans="14:15" s="1" customFormat="1" ht="13.5">
      <c r="N227" s="94"/>
      <c r="O227" s="102"/>
    </row>
    <row r="228" spans="14:15" s="1" customFormat="1" ht="13.5">
      <c r="N228" s="94"/>
      <c r="O228" s="102"/>
    </row>
    <row r="229" spans="14:15" s="1" customFormat="1" ht="13.5">
      <c r="N229" s="94"/>
      <c r="O229" s="102"/>
    </row>
    <row r="230" spans="14:15" s="1" customFormat="1" ht="13.5">
      <c r="N230" s="94"/>
      <c r="O230" s="102"/>
    </row>
    <row r="231" spans="14:15" s="1" customFormat="1" ht="13.5">
      <c r="N231" s="94"/>
      <c r="O231" s="102"/>
    </row>
    <row r="232" spans="14:15" s="1" customFormat="1" ht="13.5">
      <c r="N232" s="94"/>
      <c r="O232" s="102"/>
    </row>
    <row r="233" spans="14:15" s="1" customFormat="1" ht="13.5">
      <c r="N233" s="94"/>
      <c r="O233" s="102"/>
    </row>
    <row r="234" spans="14:15" s="1" customFormat="1" ht="13.5">
      <c r="N234" s="94"/>
      <c r="O234" s="102"/>
    </row>
    <row r="235" spans="14:15" s="1" customFormat="1" ht="13.5">
      <c r="N235" s="94"/>
      <c r="O235" s="102"/>
    </row>
    <row r="236" spans="14:15" s="1" customFormat="1" ht="13.5">
      <c r="N236" s="94"/>
      <c r="O236" s="102"/>
    </row>
    <row r="237" spans="14:15" s="1" customFormat="1" ht="13.5">
      <c r="N237" s="94"/>
      <c r="O237" s="102"/>
    </row>
    <row r="238" spans="14:15" s="1" customFormat="1" ht="13.5">
      <c r="N238" s="94"/>
      <c r="O238" s="102"/>
    </row>
    <row r="239" spans="14:15" s="1" customFormat="1" ht="13.5">
      <c r="N239" s="94"/>
      <c r="O239" s="102"/>
    </row>
    <row r="240" spans="14:15" s="1" customFormat="1" ht="13.5">
      <c r="N240" s="94"/>
      <c r="O240" s="102"/>
    </row>
    <row r="241" spans="14:15" s="1" customFormat="1" ht="13.5">
      <c r="N241" s="94"/>
      <c r="O241" s="102"/>
    </row>
    <row r="242" spans="14:15" s="1" customFormat="1" ht="13.5">
      <c r="N242" s="94"/>
      <c r="O242" s="102"/>
    </row>
    <row r="243" spans="14:15" s="1" customFormat="1" ht="13.5">
      <c r="N243" s="94"/>
      <c r="O243" s="102"/>
    </row>
    <row r="244" spans="14:15" s="1" customFormat="1" ht="13.5">
      <c r="N244" s="94"/>
      <c r="O244" s="102"/>
    </row>
    <row r="245" spans="14:15" s="1" customFormat="1" ht="13.5">
      <c r="N245" s="94"/>
      <c r="O245" s="102"/>
    </row>
    <row r="246" spans="14:15" s="1" customFormat="1" ht="13.5">
      <c r="N246" s="94"/>
      <c r="O246" s="102"/>
    </row>
    <row r="247" spans="14:15" s="1" customFormat="1" ht="13.5">
      <c r="N247" s="94"/>
      <c r="O247" s="102"/>
    </row>
    <row r="248" spans="14:15" s="1" customFormat="1" ht="13.5">
      <c r="N248" s="94"/>
      <c r="O248" s="102"/>
    </row>
    <row r="249" spans="14:15" s="1" customFormat="1" ht="13.5">
      <c r="N249" s="94"/>
      <c r="O249" s="102"/>
    </row>
    <row r="250" spans="14:15" s="1" customFormat="1" ht="13.5">
      <c r="N250" s="94"/>
      <c r="O250" s="102"/>
    </row>
    <row r="251" spans="14:15" s="1" customFormat="1" ht="13.5">
      <c r="N251" s="94"/>
      <c r="O251" s="102"/>
    </row>
    <row r="252" spans="14:15" s="1" customFormat="1" ht="13.5">
      <c r="N252" s="94"/>
      <c r="O252" s="102"/>
    </row>
    <row r="253" spans="14:15" s="1" customFormat="1" ht="13.5">
      <c r="N253" s="94"/>
      <c r="O253" s="102"/>
    </row>
    <row r="254" spans="14:15" s="1" customFormat="1" ht="13.5">
      <c r="N254" s="94"/>
      <c r="O254" s="102"/>
    </row>
    <row r="255" spans="14:15" s="1" customFormat="1" ht="13.5">
      <c r="N255" s="94"/>
      <c r="O255" s="102"/>
    </row>
    <row r="256" spans="14:15" s="1" customFormat="1" ht="13.5">
      <c r="N256" s="94"/>
      <c r="O256" s="102"/>
    </row>
    <row r="257" spans="14:15" s="1" customFormat="1" ht="13.5">
      <c r="N257" s="94"/>
      <c r="O257" s="102"/>
    </row>
    <row r="258" spans="14:15" s="1" customFormat="1" ht="13.5">
      <c r="N258" s="94"/>
      <c r="O258" s="102"/>
    </row>
    <row r="259" spans="14:15" s="1" customFormat="1" ht="13.5">
      <c r="N259" s="94"/>
      <c r="O259" s="102"/>
    </row>
    <row r="260" spans="14:15" s="1" customFormat="1" ht="13.5">
      <c r="N260" s="94"/>
      <c r="O260" s="102"/>
    </row>
    <row r="261" spans="14:15" s="1" customFormat="1" ht="13.5">
      <c r="N261" s="94"/>
      <c r="O261" s="102"/>
    </row>
    <row r="262" spans="14:15" s="1" customFormat="1" ht="13.5">
      <c r="N262" s="94"/>
      <c r="O262" s="102"/>
    </row>
    <row r="263" spans="14:15" s="1" customFormat="1" ht="13.5">
      <c r="N263" s="94"/>
      <c r="O263" s="102"/>
    </row>
    <row r="264" spans="14:15" s="1" customFormat="1" ht="13.5">
      <c r="N264" s="94"/>
      <c r="O264" s="102"/>
    </row>
    <row r="265" spans="14:15" s="1" customFormat="1" ht="13.5">
      <c r="N265" s="94"/>
      <c r="O265" s="102"/>
    </row>
    <row r="266" spans="14:15" s="1" customFormat="1" ht="13.5">
      <c r="N266" s="94"/>
      <c r="O266" s="102"/>
    </row>
    <row r="267" spans="14:15" s="1" customFormat="1" ht="13.5">
      <c r="N267" s="94"/>
      <c r="O267" s="102"/>
    </row>
    <row r="268" spans="14:15" s="1" customFormat="1" ht="13.5">
      <c r="N268" s="94"/>
      <c r="O268" s="102"/>
    </row>
    <row r="269" spans="14:15" s="1" customFormat="1" ht="13.5">
      <c r="N269" s="94"/>
      <c r="O269" s="102"/>
    </row>
    <row r="270" spans="14:15" s="1" customFormat="1" ht="13.5">
      <c r="N270" s="94"/>
      <c r="O270" s="102"/>
    </row>
    <row r="271" spans="14:15" s="1" customFormat="1" ht="13.5">
      <c r="N271" s="94"/>
      <c r="O271" s="102"/>
    </row>
    <row r="272" spans="14:15" s="1" customFormat="1" ht="13.5">
      <c r="N272" s="94"/>
      <c r="O272" s="102"/>
    </row>
    <row r="273" spans="14:15" s="1" customFormat="1" ht="13.5">
      <c r="N273" s="94"/>
      <c r="O273" s="102"/>
    </row>
    <row r="274" spans="14:15" s="1" customFormat="1" ht="13.5">
      <c r="N274" s="94"/>
      <c r="O274" s="102"/>
    </row>
    <row r="275" spans="14:15" s="1" customFormat="1" ht="13.5">
      <c r="N275" s="94"/>
      <c r="O275" s="102"/>
    </row>
    <row r="276" spans="14:15" s="1" customFormat="1" ht="13.5">
      <c r="N276" s="94"/>
      <c r="O276" s="102"/>
    </row>
    <row r="277" spans="14:15" s="1" customFormat="1" ht="13.5">
      <c r="N277" s="94"/>
      <c r="O277" s="102"/>
    </row>
    <row r="278" spans="14:15" s="1" customFormat="1" ht="13.5">
      <c r="N278" s="94"/>
      <c r="O278" s="102"/>
    </row>
    <row r="279" spans="14:15" s="1" customFormat="1" ht="13.5">
      <c r="N279" s="94"/>
      <c r="O279" s="102"/>
    </row>
    <row r="280" spans="14:15" s="1" customFormat="1" ht="13.5">
      <c r="N280" s="94"/>
      <c r="O280" s="102"/>
    </row>
    <row r="281" spans="14:15" s="1" customFormat="1" ht="13.5">
      <c r="N281" s="94"/>
      <c r="O281" s="102"/>
    </row>
    <row r="282" spans="14:15" s="1" customFormat="1" ht="13.5">
      <c r="N282" s="94"/>
      <c r="O282" s="102"/>
    </row>
    <row r="283" spans="14:15" s="1" customFormat="1" ht="13.5">
      <c r="N283" s="94"/>
      <c r="O283" s="102"/>
    </row>
    <row r="284" spans="14:15" s="1" customFormat="1" ht="13.5">
      <c r="N284" s="94"/>
      <c r="O284" s="102"/>
    </row>
    <row r="285" spans="14:15" s="1" customFormat="1" ht="13.5">
      <c r="N285" s="94"/>
      <c r="O285" s="102"/>
    </row>
    <row r="286" spans="14:15" s="1" customFormat="1" ht="13.5">
      <c r="N286" s="94"/>
      <c r="O286" s="102"/>
    </row>
    <row r="287" spans="14:15" s="1" customFormat="1" ht="13.5">
      <c r="N287" s="94"/>
      <c r="O287" s="102"/>
    </row>
    <row r="288" spans="14:15" s="1" customFormat="1" ht="13.5">
      <c r="N288" s="94"/>
      <c r="O288" s="102"/>
    </row>
    <row r="289" spans="14:15" s="1" customFormat="1" ht="13.5">
      <c r="N289" s="94"/>
      <c r="O289" s="102"/>
    </row>
    <row r="290" spans="14:15" s="1" customFormat="1" ht="13.5">
      <c r="N290" s="94"/>
      <c r="O290" s="102"/>
    </row>
    <row r="291" spans="14:15" s="1" customFormat="1" ht="13.5">
      <c r="N291" s="94"/>
      <c r="O291" s="102"/>
    </row>
    <row r="292" spans="14:15" s="1" customFormat="1" ht="13.5">
      <c r="N292" s="94"/>
      <c r="O292" s="102"/>
    </row>
    <row r="293" spans="14:15" s="1" customFormat="1" ht="13.5">
      <c r="N293" s="94"/>
      <c r="O293" s="102"/>
    </row>
    <row r="294" spans="14:15" s="1" customFormat="1" ht="13.5">
      <c r="N294" s="94"/>
      <c r="O294" s="102"/>
    </row>
    <row r="295" spans="14:15" s="1" customFormat="1" ht="13.5">
      <c r="N295" s="94"/>
      <c r="O295" s="102"/>
    </row>
    <row r="296" spans="14:15" s="1" customFormat="1" ht="13.5">
      <c r="N296" s="94"/>
      <c r="O296" s="102"/>
    </row>
    <row r="297" spans="14:15" s="1" customFormat="1" ht="13.5">
      <c r="N297" s="94"/>
      <c r="O297" s="102"/>
    </row>
    <row r="298" spans="14:15" s="1" customFormat="1" ht="13.5">
      <c r="N298" s="94"/>
      <c r="O298" s="102"/>
    </row>
    <row r="299" spans="14:15" s="1" customFormat="1" ht="13.5">
      <c r="N299" s="94"/>
      <c r="O299" s="102"/>
    </row>
    <row r="300" spans="14:15" s="1" customFormat="1" ht="13.5">
      <c r="N300" s="94"/>
      <c r="O300" s="102"/>
    </row>
    <row r="301" spans="14:15" s="1" customFormat="1" ht="13.5">
      <c r="N301" s="94"/>
      <c r="O301" s="102"/>
    </row>
    <row r="302" spans="14:15" s="1" customFormat="1" ht="13.5">
      <c r="N302" s="94"/>
      <c r="O302" s="102"/>
    </row>
    <row r="303" spans="14:15" s="1" customFormat="1" ht="13.5">
      <c r="N303" s="94"/>
      <c r="O303" s="102"/>
    </row>
    <row r="304" spans="14:15" s="1" customFormat="1" ht="13.5">
      <c r="N304" s="94"/>
      <c r="O304" s="102"/>
    </row>
    <row r="305" spans="14:15" s="1" customFormat="1" ht="13.5">
      <c r="N305" s="94"/>
      <c r="O305" s="102"/>
    </row>
    <row r="306" spans="14:15" s="1" customFormat="1" ht="13.5">
      <c r="N306" s="94"/>
      <c r="O306" s="102"/>
    </row>
    <row r="307" spans="14:15" s="1" customFormat="1" ht="13.5">
      <c r="N307" s="94"/>
      <c r="O307" s="102"/>
    </row>
    <row r="308" spans="14:15" s="1" customFormat="1" ht="13.5">
      <c r="N308" s="94"/>
      <c r="O308" s="102"/>
    </row>
    <row r="309" spans="14:15" s="1" customFormat="1" ht="13.5">
      <c r="N309" s="94"/>
      <c r="O309" s="102"/>
    </row>
    <row r="310" spans="14:15" s="1" customFormat="1" ht="13.5">
      <c r="N310" s="94"/>
      <c r="O310" s="102"/>
    </row>
    <row r="311" spans="14:15" s="1" customFormat="1" ht="13.5">
      <c r="N311" s="94"/>
      <c r="O311" s="102"/>
    </row>
    <row r="312" spans="14:15" s="1" customFormat="1" ht="13.5">
      <c r="N312" s="94"/>
      <c r="O312" s="102"/>
    </row>
    <row r="313" spans="14:15" s="1" customFormat="1" ht="13.5">
      <c r="N313" s="94"/>
      <c r="O313" s="102"/>
    </row>
    <row r="314" spans="14:15" s="1" customFormat="1" ht="13.5">
      <c r="N314" s="94"/>
      <c r="O314" s="102"/>
    </row>
    <row r="315" spans="14:15" s="1" customFormat="1" ht="13.5">
      <c r="N315" s="94"/>
      <c r="O315" s="102"/>
    </row>
    <row r="316" spans="14:15" s="1" customFormat="1" ht="13.5">
      <c r="N316" s="94"/>
      <c r="O316" s="102"/>
    </row>
    <row r="317" spans="14:15" s="1" customFormat="1" ht="13.5">
      <c r="N317" s="94"/>
      <c r="O317" s="102"/>
    </row>
    <row r="318" spans="14:15" s="1" customFormat="1" ht="13.5">
      <c r="N318" s="94"/>
      <c r="O318" s="102"/>
    </row>
    <row r="319" spans="14:15" s="1" customFormat="1" ht="13.5">
      <c r="N319" s="94"/>
      <c r="O319" s="102"/>
    </row>
    <row r="320" spans="14:15" s="1" customFormat="1" ht="13.5">
      <c r="N320" s="94"/>
      <c r="O320" s="102"/>
    </row>
    <row r="321" spans="14:15" s="1" customFormat="1" ht="13.5">
      <c r="N321" s="94"/>
      <c r="O321" s="102"/>
    </row>
    <row r="322" spans="14:15" s="1" customFormat="1" ht="13.5">
      <c r="N322" s="94"/>
      <c r="O322" s="102"/>
    </row>
    <row r="323" spans="14:15" s="1" customFormat="1" ht="13.5">
      <c r="N323" s="94"/>
      <c r="O323" s="102"/>
    </row>
    <row r="324" spans="14:15" s="1" customFormat="1" ht="13.5">
      <c r="N324" s="94"/>
      <c r="O324" s="102"/>
    </row>
    <row r="325" spans="14:15" s="1" customFormat="1" ht="13.5">
      <c r="N325" s="94"/>
      <c r="O325" s="102"/>
    </row>
    <row r="326" spans="14:15" s="1" customFormat="1" ht="13.5">
      <c r="N326" s="94"/>
      <c r="O326" s="102"/>
    </row>
    <row r="327" spans="14:15" s="1" customFormat="1" ht="13.5">
      <c r="N327" s="94"/>
      <c r="O327" s="102"/>
    </row>
    <row r="328" spans="14:15" s="1" customFormat="1" ht="13.5">
      <c r="N328" s="94"/>
      <c r="O328" s="102"/>
    </row>
    <row r="329" spans="14:15" s="1" customFormat="1" ht="13.5">
      <c r="N329" s="94"/>
      <c r="O329" s="102"/>
    </row>
    <row r="330" spans="14:15" s="1" customFormat="1" ht="13.5">
      <c r="N330" s="94"/>
      <c r="O330" s="102"/>
    </row>
    <row r="331" spans="14:15" s="1" customFormat="1" ht="13.5">
      <c r="N331" s="94"/>
      <c r="O331" s="102"/>
    </row>
    <row r="332" spans="14:15" s="1" customFormat="1" ht="13.5">
      <c r="N332" s="94"/>
      <c r="O332" s="102"/>
    </row>
    <row r="333" spans="14:15" s="1" customFormat="1" ht="13.5">
      <c r="N333" s="94"/>
      <c r="O333" s="102"/>
    </row>
    <row r="334" spans="14:15" s="1" customFormat="1" ht="13.5">
      <c r="N334" s="94"/>
      <c r="O334" s="102"/>
    </row>
    <row r="335" spans="14:15" s="1" customFormat="1" ht="13.5">
      <c r="N335" s="94"/>
      <c r="O335" s="102"/>
    </row>
    <row r="336" spans="14:15" s="1" customFormat="1" ht="13.5">
      <c r="N336" s="94"/>
      <c r="O336" s="102"/>
    </row>
    <row r="337" spans="14:15" s="1" customFormat="1" ht="13.5">
      <c r="N337" s="94"/>
      <c r="O337" s="102"/>
    </row>
    <row r="338" spans="14:15" s="1" customFormat="1" ht="13.5">
      <c r="N338" s="94"/>
      <c r="O338" s="102"/>
    </row>
    <row r="339" spans="14:15" s="1" customFormat="1" ht="13.5">
      <c r="N339" s="94"/>
      <c r="O339" s="102"/>
    </row>
    <row r="340" spans="14:15" s="1" customFormat="1" ht="13.5">
      <c r="N340" s="94"/>
      <c r="O340" s="102"/>
    </row>
    <row r="341" spans="14:15" s="1" customFormat="1" ht="13.5">
      <c r="N341" s="94"/>
      <c r="O341" s="102"/>
    </row>
    <row r="342" spans="14:15" s="1" customFormat="1" ht="13.5">
      <c r="N342" s="94"/>
      <c r="O342" s="102"/>
    </row>
    <row r="343" spans="14:15" s="1" customFormat="1" ht="13.5">
      <c r="N343" s="94"/>
      <c r="O343" s="102"/>
    </row>
    <row r="344" spans="14:15" s="1" customFormat="1" ht="13.5">
      <c r="N344" s="94"/>
      <c r="O344" s="102"/>
    </row>
    <row r="345" spans="14:15" s="1" customFormat="1" ht="13.5">
      <c r="N345" s="94"/>
      <c r="O345" s="102"/>
    </row>
  </sheetData>
  <sheetProtection/>
  <mergeCells count="9">
    <mergeCell ref="A2:A3"/>
    <mergeCell ref="A47:B47"/>
    <mergeCell ref="O1:P1"/>
    <mergeCell ref="B49:M49"/>
    <mergeCell ref="K2:K3"/>
    <mergeCell ref="B2:B3"/>
    <mergeCell ref="C2:F2"/>
    <mergeCell ref="G2:J2"/>
    <mergeCell ref="L2:P2"/>
  </mergeCells>
  <printOptions/>
  <pageMargins left="0.6299212598425197" right="0.2755905511811024" top="0.53" bottom="0.2755905511811024" header="0.4330708661417323" footer="0.1968503937007874"/>
  <pageSetup fitToHeight="1" fitToWidth="1"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1:V197"/>
  <sheetViews>
    <sheetView tabSelected="1" zoomScalePageLayoutView="0" workbookViewId="0" topLeftCell="A1">
      <pane xSplit="2" ySplit="6" topLeftCell="C10" activePane="bottomRight" state="frozen"/>
      <selection pane="topLeft" activeCell="A1" sqref="A1"/>
      <selection pane="topRight" activeCell="C1" sqref="C1"/>
      <selection pane="bottomLeft" activeCell="A8" sqref="A8"/>
      <selection pane="bottomRight" activeCell="A1" sqref="A1:V52"/>
    </sheetView>
  </sheetViews>
  <sheetFormatPr defaultColWidth="9.00390625" defaultRowHeight="13.5"/>
  <cols>
    <col min="1" max="1" width="4.125" style="18" customWidth="1"/>
    <col min="2" max="2" width="12.125" style="17" customWidth="1"/>
    <col min="3" max="3" width="10.50390625" style="18" customWidth="1"/>
    <col min="4" max="4" width="5.125" style="18" customWidth="1"/>
    <col min="5" max="5" width="9.875" style="18" customWidth="1"/>
    <col min="6" max="6" width="5.125" style="18" customWidth="1"/>
    <col min="7" max="7" width="9.375" style="18" customWidth="1"/>
    <col min="8" max="8" width="5.125" style="18" customWidth="1"/>
    <col min="9" max="9" width="9.875" style="18" customWidth="1"/>
    <col min="10" max="10" width="5.125" style="18" customWidth="1"/>
    <col min="11" max="11" width="9.625" style="18" customWidth="1"/>
    <col min="12" max="12" width="5.125" style="18" customWidth="1"/>
    <col min="13" max="13" width="9.625" style="18" customWidth="1"/>
    <col min="14" max="14" width="5.875" style="18" customWidth="1"/>
    <col min="15" max="15" width="9.50390625" style="18" customWidth="1"/>
    <col min="16" max="16" width="5.125" style="18" customWidth="1"/>
    <col min="17" max="17" width="9.125" style="18" customWidth="1"/>
    <col min="18" max="18" width="5.125" style="18" customWidth="1"/>
    <col min="19" max="19" width="9.50390625" style="18" customWidth="1"/>
    <col min="20" max="20" width="5.125" style="18" customWidth="1"/>
    <col min="21" max="21" width="9.00390625" style="31" customWidth="1"/>
    <col min="22" max="16384" width="9.00390625" style="18" customWidth="1"/>
  </cols>
  <sheetData>
    <row r="1" spans="2:21" s="1" customFormat="1" ht="20.25" customHeight="1">
      <c r="B1" s="49"/>
      <c r="C1" s="848" t="s">
        <v>536</v>
      </c>
      <c r="D1" s="848"/>
      <c r="E1" s="848"/>
      <c r="F1" s="848"/>
      <c r="G1" s="848"/>
      <c r="H1" s="848"/>
      <c r="I1" s="848"/>
      <c r="J1" s="848"/>
      <c r="K1" s="848"/>
      <c r="L1" s="848"/>
      <c r="M1" s="848"/>
      <c r="N1" s="848"/>
      <c r="O1" s="848"/>
      <c r="P1" s="848"/>
      <c r="Q1" s="848"/>
      <c r="R1" s="849"/>
      <c r="S1" s="849"/>
      <c r="T1" s="849"/>
      <c r="U1" s="32"/>
    </row>
    <row r="2" spans="2:21" s="1" customFormat="1" ht="14.25">
      <c r="B2" s="72"/>
      <c r="C2" s="852" t="s">
        <v>102</v>
      </c>
      <c r="D2" s="853"/>
      <c r="E2" s="853"/>
      <c r="F2" s="853"/>
      <c r="G2" s="853"/>
      <c r="H2" s="853"/>
      <c r="I2" s="853"/>
      <c r="J2" s="853"/>
      <c r="K2" s="853"/>
      <c r="L2" s="853"/>
      <c r="M2" s="853"/>
      <c r="N2" s="853"/>
      <c r="O2" s="853"/>
      <c r="P2" s="73"/>
      <c r="Q2" s="74"/>
      <c r="R2" s="74"/>
      <c r="S2" s="74"/>
      <c r="T2" s="74"/>
      <c r="U2" s="32"/>
    </row>
    <row r="3" spans="2:21" s="1" customFormat="1" ht="14.25">
      <c r="B3" s="72"/>
      <c r="C3" s="852" t="s">
        <v>95</v>
      </c>
      <c r="D3" s="853"/>
      <c r="E3" s="853"/>
      <c r="F3" s="853"/>
      <c r="G3" s="853"/>
      <c r="H3" s="853"/>
      <c r="I3" s="853"/>
      <c r="J3" s="853"/>
      <c r="K3" s="853"/>
      <c r="L3" s="853"/>
      <c r="M3" s="853"/>
      <c r="N3" s="75"/>
      <c r="O3" s="75"/>
      <c r="P3" s="73"/>
      <c r="Q3" s="74"/>
      <c r="R3" s="74"/>
      <c r="S3" s="74"/>
      <c r="T3" s="74"/>
      <c r="U3" s="32"/>
    </row>
    <row r="4" spans="2:22" s="1" customFormat="1" ht="15" thickBot="1">
      <c r="B4" s="72"/>
      <c r="C4" s="852" t="s">
        <v>501</v>
      </c>
      <c r="D4" s="853"/>
      <c r="E4" s="853"/>
      <c r="F4" s="853"/>
      <c r="G4" s="853"/>
      <c r="H4" s="853"/>
      <c r="I4" s="853"/>
      <c r="J4" s="853"/>
      <c r="K4" s="853"/>
      <c r="L4" s="853"/>
      <c r="M4" s="853"/>
      <c r="N4" s="76"/>
      <c r="O4" s="847"/>
      <c r="P4" s="847"/>
      <c r="Q4" s="847"/>
      <c r="R4" s="847"/>
      <c r="S4" s="847"/>
      <c r="T4" s="847"/>
      <c r="U4" s="847"/>
      <c r="V4" s="847"/>
    </row>
    <row r="5" spans="1:21" s="1" customFormat="1" ht="14.25" customHeight="1">
      <c r="A5" s="817"/>
      <c r="B5" s="818"/>
      <c r="C5" s="850" t="s">
        <v>99</v>
      </c>
      <c r="D5" s="851"/>
      <c r="E5" s="851"/>
      <c r="F5" s="851"/>
      <c r="G5" s="851"/>
      <c r="H5" s="77"/>
      <c r="I5" s="850" t="s">
        <v>273</v>
      </c>
      <c r="J5" s="851"/>
      <c r="K5" s="851"/>
      <c r="L5" s="851"/>
      <c r="M5" s="851"/>
      <c r="N5" s="78"/>
      <c r="O5" s="850" t="s">
        <v>100</v>
      </c>
      <c r="P5" s="851"/>
      <c r="Q5" s="851"/>
      <c r="R5" s="851"/>
      <c r="S5" s="851"/>
      <c r="T5" s="78"/>
      <c r="U5" s="32"/>
    </row>
    <row r="6" spans="1:21" s="1" customFormat="1" ht="14.25" thickBot="1">
      <c r="A6" s="854"/>
      <c r="B6" s="855"/>
      <c r="C6" s="79" t="s">
        <v>275</v>
      </c>
      <c r="D6" s="80" t="s">
        <v>274</v>
      </c>
      <c r="E6" s="80" t="s">
        <v>240</v>
      </c>
      <c r="F6" s="80" t="s">
        <v>274</v>
      </c>
      <c r="G6" s="80" t="s">
        <v>241</v>
      </c>
      <c r="H6" s="81" t="s">
        <v>274</v>
      </c>
      <c r="I6" s="82" t="s">
        <v>242</v>
      </c>
      <c r="J6" s="80" t="s">
        <v>274</v>
      </c>
      <c r="K6" s="80" t="s">
        <v>240</v>
      </c>
      <c r="L6" s="80" t="s">
        <v>274</v>
      </c>
      <c r="M6" s="80" t="s">
        <v>241</v>
      </c>
      <c r="N6" s="83" t="s">
        <v>274</v>
      </c>
      <c r="O6" s="79" t="s">
        <v>242</v>
      </c>
      <c r="P6" s="80" t="s">
        <v>274</v>
      </c>
      <c r="Q6" s="80" t="s">
        <v>240</v>
      </c>
      <c r="R6" s="80" t="s">
        <v>274</v>
      </c>
      <c r="S6" s="80" t="s">
        <v>241</v>
      </c>
      <c r="T6" s="83" t="s">
        <v>274</v>
      </c>
      <c r="U6" s="32"/>
    </row>
    <row r="7" spans="1:21" s="1" customFormat="1" ht="15" customHeight="1">
      <c r="A7" s="386">
        <v>1</v>
      </c>
      <c r="B7" s="383" t="s">
        <v>161</v>
      </c>
      <c r="C7" s="245">
        <v>178606</v>
      </c>
      <c r="D7" s="246">
        <f>RANK(C7,$C$7:$C$49)</f>
        <v>37</v>
      </c>
      <c r="E7" s="246">
        <v>121875</v>
      </c>
      <c r="F7" s="246">
        <f>RANK(E7,$E$7:$E$49)</f>
        <v>38</v>
      </c>
      <c r="G7" s="246">
        <v>161003</v>
      </c>
      <c r="H7" s="247">
        <f>RANK(G7,$G$7:$G$49)</f>
        <v>32</v>
      </c>
      <c r="I7" s="248">
        <v>365420</v>
      </c>
      <c r="J7" s="246">
        <f>RANK(I7,$I$7:$I$49)</f>
        <v>35</v>
      </c>
      <c r="K7" s="246">
        <v>279457</v>
      </c>
      <c r="L7" s="246">
        <f>RANK(K7,$K$7:$K$49)</f>
        <v>28</v>
      </c>
      <c r="M7" s="246">
        <v>365964</v>
      </c>
      <c r="N7" s="249">
        <f>RANK(M7,$M$7:$M$49)</f>
        <v>32</v>
      </c>
      <c r="O7" s="245">
        <v>534370</v>
      </c>
      <c r="P7" s="246">
        <f>RANK(O7,$O$7:$O$49)</f>
        <v>34</v>
      </c>
      <c r="Q7" s="246">
        <v>387659</v>
      </c>
      <c r="R7" s="246">
        <f aca="true" t="shared" si="0" ref="R7:R37">RANK(Q7,$Q$7:$Q$49)</f>
        <v>32</v>
      </c>
      <c r="S7" s="246">
        <v>499164</v>
      </c>
      <c r="T7" s="249">
        <f>RANK(S7,$S$7:$S$49)</f>
        <v>27</v>
      </c>
      <c r="U7" s="219"/>
    </row>
    <row r="8" spans="1:21" s="1" customFormat="1" ht="15" customHeight="1">
      <c r="A8" s="366">
        <v>2</v>
      </c>
      <c r="B8" s="384" t="s">
        <v>234</v>
      </c>
      <c r="C8" s="176">
        <v>134443</v>
      </c>
      <c r="D8" s="177">
        <f>RANK(C8,$C$7:$C$49)</f>
        <v>41</v>
      </c>
      <c r="E8" s="177">
        <v>94868</v>
      </c>
      <c r="F8" s="177">
        <f>RANK(E8,$E$7:$E$49)</f>
        <v>43</v>
      </c>
      <c r="G8" s="177">
        <v>131241</v>
      </c>
      <c r="H8" s="178">
        <f>RANK(G8,$G$7:$G$49)</f>
        <v>42</v>
      </c>
      <c r="I8" s="179">
        <v>351641</v>
      </c>
      <c r="J8" s="177">
        <f>RANK(I8,$I$7:$I$49)</f>
        <v>40</v>
      </c>
      <c r="K8" s="177">
        <v>263454</v>
      </c>
      <c r="L8" s="177">
        <f>RANK(K8,$K$7:$K$49)</f>
        <v>38</v>
      </c>
      <c r="M8" s="177">
        <v>342570</v>
      </c>
      <c r="N8" s="180">
        <f>RANK(M8,$M$7:$M$49)</f>
        <v>41</v>
      </c>
      <c r="O8" s="176">
        <v>509455</v>
      </c>
      <c r="P8" s="177">
        <f>RANK(O8,$O$7:$O$49)</f>
        <v>40</v>
      </c>
      <c r="Q8" s="177">
        <v>364154</v>
      </c>
      <c r="R8" s="177">
        <f t="shared" si="0"/>
        <v>38</v>
      </c>
      <c r="S8" s="177">
        <v>462570</v>
      </c>
      <c r="T8" s="180">
        <f>RANK(S8,$S$7:$S$49)</f>
        <v>40</v>
      </c>
      <c r="U8" s="32"/>
    </row>
    <row r="9" spans="1:21" s="338" customFormat="1" ht="15" customHeight="1">
      <c r="A9" s="428">
        <v>3</v>
      </c>
      <c r="B9" s="385" t="s">
        <v>235</v>
      </c>
      <c r="C9" s="358">
        <v>221432</v>
      </c>
      <c r="D9" s="359">
        <f aca="true" t="shared" si="1" ref="D9:D49">RANK(C9,$C$7:$C$49)</f>
        <v>1</v>
      </c>
      <c r="E9" s="359">
        <v>175099</v>
      </c>
      <c r="F9" s="359">
        <f aca="true" t="shared" si="2" ref="F9:F49">RANK(E9,$E$7:$E$49)</f>
        <v>1</v>
      </c>
      <c r="G9" s="359">
        <v>190311</v>
      </c>
      <c r="H9" s="360">
        <f aca="true" t="shared" si="3" ref="H9:H49">RANK(G9,$G$7:$G$49)</f>
        <v>2</v>
      </c>
      <c r="I9" s="361">
        <v>441484</v>
      </c>
      <c r="J9" s="359">
        <f aca="true" t="shared" si="4" ref="J9:J49">RANK(I9,$I$7:$I$49)</f>
        <v>4</v>
      </c>
      <c r="K9" s="359">
        <v>318028</v>
      </c>
      <c r="L9" s="359">
        <f aca="true" t="shared" si="5" ref="L9:L49">RANK(K9,$K$7:$K$49)</f>
        <v>3</v>
      </c>
      <c r="M9" s="359">
        <v>428745</v>
      </c>
      <c r="N9" s="362">
        <f aca="true" t="shared" si="6" ref="N9:N49">RANK(M9,$M$7:$M$49)</f>
        <v>3</v>
      </c>
      <c r="O9" s="358">
        <v>636790</v>
      </c>
      <c r="P9" s="359">
        <f aca="true" t="shared" si="7" ref="P9:P21">RANK(O9,$O$7:$O$49)</f>
        <v>3</v>
      </c>
      <c r="Q9" s="359">
        <v>437128</v>
      </c>
      <c r="R9" s="359">
        <f t="shared" si="0"/>
        <v>4</v>
      </c>
      <c r="S9" s="359">
        <v>574545</v>
      </c>
      <c r="T9" s="362">
        <f aca="true" t="shared" si="8" ref="T9:T49">RANK(S9,$S$7:$S$49)</f>
        <v>4</v>
      </c>
      <c r="U9" s="534"/>
    </row>
    <row r="10" spans="1:21" s="1" customFormat="1" ht="15" customHeight="1">
      <c r="A10" s="366">
        <v>4</v>
      </c>
      <c r="B10" s="384" t="s">
        <v>222</v>
      </c>
      <c r="C10" s="176">
        <v>194400</v>
      </c>
      <c r="D10" s="177">
        <f t="shared" si="1"/>
        <v>18</v>
      </c>
      <c r="E10" s="177">
        <v>123600</v>
      </c>
      <c r="F10" s="177">
        <f t="shared" si="2"/>
        <v>37</v>
      </c>
      <c r="G10" s="177">
        <v>167900</v>
      </c>
      <c r="H10" s="178">
        <f t="shared" si="3"/>
        <v>20</v>
      </c>
      <c r="I10" s="179">
        <v>381800</v>
      </c>
      <c r="J10" s="177">
        <f t="shared" si="4"/>
        <v>25</v>
      </c>
      <c r="K10" s="177">
        <v>278600</v>
      </c>
      <c r="L10" s="177">
        <f t="shared" si="5"/>
        <v>30</v>
      </c>
      <c r="M10" s="177">
        <v>375200</v>
      </c>
      <c r="N10" s="180">
        <f t="shared" si="6"/>
        <v>21</v>
      </c>
      <c r="O10" s="176">
        <v>546400</v>
      </c>
      <c r="P10" s="177">
        <f t="shared" si="7"/>
        <v>27</v>
      </c>
      <c r="Q10" s="177">
        <v>373700</v>
      </c>
      <c r="R10" s="177">
        <f t="shared" si="0"/>
        <v>35</v>
      </c>
      <c r="S10" s="177">
        <v>493600</v>
      </c>
      <c r="T10" s="180">
        <f t="shared" si="8"/>
        <v>33</v>
      </c>
      <c r="U10" s="32"/>
    </row>
    <row r="11" spans="1:21" s="1" customFormat="1" ht="15" customHeight="1">
      <c r="A11" s="366">
        <v>5</v>
      </c>
      <c r="B11" s="384" t="s">
        <v>224</v>
      </c>
      <c r="C11" s="176">
        <v>183500</v>
      </c>
      <c r="D11" s="177">
        <f t="shared" si="1"/>
        <v>32</v>
      </c>
      <c r="E11" s="177">
        <v>153800</v>
      </c>
      <c r="F11" s="177">
        <f t="shared" si="2"/>
        <v>13</v>
      </c>
      <c r="G11" s="177">
        <v>161500</v>
      </c>
      <c r="H11" s="178">
        <f t="shared" si="3"/>
        <v>30</v>
      </c>
      <c r="I11" s="179">
        <v>371500</v>
      </c>
      <c r="J11" s="177">
        <f t="shared" si="4"/>
        <v>33</v>
      </c>
      <c r="K11" s="177">
        <v>283800</v>
      </c>
      <c r="L11" s="177">
        <f t="shared" si="5"/>
        <v>22</v>
      </c>
      <c r="M11" s="177">
        <v>366100</v>
      </c>
      <c r="N11" s="180">
        <f t="shared" si="6"/>
        <v>31</v>
      </c>
      <c r="O11" s="176">
        <v>540100</v>
      </c>
      <c r="P11" s="177">
        <f t="shared" si="7"/>
        <v>29</v>
      </c>
      <c r="Q11" s="177">
        <v>393700</v>
      </c>
      <c r="R11" s="177">
        <f t="shared" si="0"/>
        <v>24</v>
      </c>
      <c r="S11" s="177">
        <v>496200</v>
      </c>
      <c r="T11" s="180">
        <f t="shared" si="8"/>
        <v>29</v>
      </c>
      <c r="U11" s="32"/>
    </row>
    <row r="12" spans="1:21" s="1" customFormat="1" ht="15" customHeight="1">
      <c r="A12" s="366">
        <v>6</v>
      </c>
      <c r="B12" s="384" t="s">
        <v>236</v>
      </c>
      <c r="C12" s="176">
        <v>187604</v>
      </c>
      <c r="D12" s="177">
        <f t="shared" si="1"/>
        <v>24</v>
      </c>
      <c r="E12" s="177">
        <v>160847</v>
      </c>
      <c r="F12" s="177">
        <f t="shared" si="2"/>
        <v>7</v>
      </c>
      <c r="G12" s="177">
        <v>152804</v>
      </c>
      <c r="H12" s="178">
        <f t="shared" si="3"/>
        <v>38</v>
      </c>
      <c r="I12" s="179">
        <v>372943</v>
      </c>
      <c r="J12" s="177">
        <f t="shared" si="4"/>
        <v>32</v>
      </c>
      <c r="K12" s="177">
        <v>289387</v>
      </c>
      <c r="L12" s="177">
        <f t="shared" si="5"/>
        <v>18</v>
      </c>
      <c r="M12" s="177">
        <v>345769</v>
      </c>
      <c r="N12" s="180">
        <f t="shared" si="6"/>
        <v>40</v>
      </c>
      <c r="O12" s="176">
        <v>537069</v>
      </c>
      <c r="P12" s="177">
        <f t="shared" si="7"/>
        <v>33</v>
      </c>
      <c r="Q12" s="177">
        <v>395487</v>
      </c>
      <c r="R12" s="177">
        <f t="shared" si="0"/>
        <v>22</v>
      </c>
      <c r="S12" s="177">
        <v>467469</v>
      </c>
      <c r="T12" s="180">
        <f t="shared" si="8"/>
        <v>39</v>
      </c>
      <c r="U12" s="219"/>
    </row>
    <row r="13" spans="1:21" s="338" customFormat="1" ht="15" customHeight="1">
      <c r="A13" s="428">
        <v>7</v>
      </c>
      <c r="B13" s="385" t="s">
        <v>237</v>
      </c>
      <c r="C13" s="358">
        <v>151360</v>
      </c>
      <c r="D13" s="359">
        <f t="shared" si="1"/>
        <v>40</v>
      </c>
      <c r="E13" s="359">
        <v>111700</v>
      </c>
      <c r="F13" s="359">
        <f t="shared" si="2"/>
        <v>41</v>
      </c>
      <c r="G13" s="359">
        <v>144710</v>
      </c>
      <c r="H13" s="360">
        <f t="shared" si="3"/>
        <v>41</v>
      </c>
      <c r="I13" s="361">
        <v>318380</v>
      </c>
      <c r="J13" s="359">
        <f t="shared" si="4"/>
        <v>41</v>
      </c>
      <c r="K13" s="359">
        <v>256130</v>
      </c>
      <c r="L13" s="359">
        <f t="shared" si="5"/>
        <v>41</v>
      </c>
      <c r="M13" s="359">
        <v>331470</v>
      </c>
      <c r="N13" s="362">
        <f t="shared" si="6"/>
        <v>42</v>
      </c>
      <c r="O13" s="358">
        <v>472180</v>
      </c>
      <c r="P13" s="359">
        <f t="shared" si="7"/>
        <v>42</v>
      </c>
      <c r="Q13" s="359">
        <v>355330</v>
      </c>
      <c r="R13" s="359">
        <f t="shared" si="0"/>
        <v>42</v>
      </c>
      <c r="S13" s="359">
        <v>458870</v>
      </c>
      <c r="T13" s="362">
        <f t="shared" si="8"/>
        <v>41</v>
      </c>
      <c r="U13" s="534"/>
    </row>
    <row r="14" spans="1:21" s="338" customFormat="1" ht="15" customHeight="1">
      <c r="A14" s="428">
        <v>8</v>
      </c>
      <c r="B14" s="385" t="s">
        <v>225</v>
      </c>
      <c r="C14" s="358">
        <v>195920</v>
      </c>
      <c r="D14" s="359">
        <f t="shared" si="1"/>
        <v>15</v>
      </c>
      <c r="E14" s="359">
        <v>129440</v>
      </c>
      <c r="F14" s="359">
        <f t="shared" si="2"/>
        <v>32</v>
      </c>
      <c r="G14" s="359">
        <v>173540</v>
      </c>
      <c r="H14" s="360">
        <f t="shared" si="3"/>
        <v>14</v>
      </c>
      <c r="I14" s="361">
        <v>396070</v>
      </c>
      <c r="J14" s="359">
        <f t="shared" si="4"/>
        <v>20</v>
      </c>
      <c r="K14" s="359">
        <v>295520</v>
      </c>
      <c r="L14" s="359">
        <f t="shared" si="5"/>
        <v>14</v>
      </c>
      <c r="M14" s="359">
        <v>392670</v>
      </c>
      <c r="N14" s="362">
        <f t="shared" si="6"/>
        <v>15</v>
      </c>
      <c r="O14" s="358">
        <v>575530</v>
      </c>
      <c r="P14" s="359">
        <f t="shared" si="7"/>
        <v>17</v>
      </c>
      <c r="Q14" s="359">
        <v>406520</v>
      </c>
      <c r="R14" s="359">
        <f t="shared" si="0"/>
        <v>16</v>
      </c>
      <c r="S14" s="359">
        <v>530770</v>
      </c>
      <c r="T14" s="362">
        <f t="shared" si="8"/>
        <v>16</v>
      </c>
      <c r="U14" s="534"/>
    </row>
    <row r="15" spans="1:21" s="338" customFormat="1" ht="15" customHeight="1">
      <c r="A15" s="366">
        <v>9</v>
      </c>
      <c r="B15" s="385" t="s">
        <v>238</v>
      </c>
      <c r="C15" s="358">
        <v>187140</v>
      </c>
      <c r="D15" s="359">
        <f t="shared" si="1"/>
        <v>26</v>
      </c>
      <c r="E15" s="359">
        <v>150660</v>
      </c>
      <c r="F15" s="359">
        <f t="shared" si="2"/>
        <v>19</v>
      </c>
      <c r="G15" s="359">
        <v>162660</v>
      </c>
      <c r="H15" s="360">
        <f t="shared" si="3"/>
        <v>26</v>
      </c>
      <c r="I15" s="361">
        <v>373580</v>
      </c>
      <c r="J15" s="359">
        <f t="shared" si="4"/>
        <v>30</v>
      </c>
      <c r="K15" s="359">
        <v>271490</v>
      </c>
      <c r="L15" s="359">
        <f t="shared" si="5"/>
        <v>35</v>
      </c>
      <c r="M15" s="359">
        <v>366250</v>
      </c>
      <c r="N15" s="362">
        <f t="shared" si="6"/>
        <v>30</v>
      </c>
      <c r="O15" s="358">
        <v>539200</v>
      </c>
      <c r="P15" s="359">
        <f t="shared" si="7"/>
        <v>31</v>
      </c>
      <c r="Q15" s="359">
        <v>371390</v>
      </c>
      <c r="R15" s="359">
        <f t="shared" si="0"/>
        <v>37</v>
      </c>
      <c r="S15" s="359">
        <v>490250</v>
      </c>
      <c r="T15" s="362">
        <f t="shared" si="8"/>
        <v>35</v>
      </c>
      <c r="U15" s="363"/>
    </row>
    <row r="16" spans="1:21" s="483" customFormat="1" ht="15" customHeight="1">
      <c r="A16" s="428">
        <v>10</v>
      </c>
      <c r="B16" s="385" t="s">
        <v>239</v>
      </c>
      <c r="C16" s="358">
        <v>126060</v>
      </c>
      <c r="D16" s="359">
        <f t="shared" si="1"/>
        <v>43</v>
      </c>
      <c r="E16" s="359">
        <v>150630</v>
      </c>
      <c r="F16" s="359">
        <f t="shared" si="2"/>
        <v>20</v>
      </c>
      <c r="G16" s="359">
        <v>153930</v>
      </c>
      <c r="H16" s="360">
        <f t="shared" si="3"/>
        <v>37</v>
      </c>
      <c r="I16" s="361">
        <v>308430</v>
      </c>
      <c r="J16" s="359">
        <f t="shared" si="4"/>
        <v>42</v>
      </c>
      <c r="K16" s="359">
        <v>250830</v>
      </c>
      <c r="L16" s="359">
        <f t="shared" si="5"/>
        <v>42</v>
      </c>
      <c r="M16" s="359">
        <v>362760</v>
      </c>
      <c r="N16" s="362">
        <f t="shared" si="6"/>
        <v>34</v>
      </c>
      <c r="O16" s="358">
        <v>474730</v>
      </c>
      <c r="P16" s="359">
        <f t="shared" si="7"/>
        <v>41</v>
      </c>
      <c r="Q16" s="359">
        <v>360830</v>
      </c>
      <c r="R16" s="359">
        <f t="shared" si="0"/>
        <v>39</v>
      </c>
      <c r="S16" s="359">
        <v>496860</v>
      </c>
      <c r="T16" s="362">
        <f t="shared" si="8"/>
        <v>28</v>
      </c>
      <c r="U16" s="482"/>
    </row>
    <row r="17" spans="1:21" s="1" customFormat="1" ht="15" customHeight="1">
      <c r="A17" s="366">
        <v>11</v>
      </c>
      <c r="B17" s="383" t="s">
        <v>243</v>
      </c>
      <c r="C17" s="245">
        <v>186272</v>
      </c>
      <c r="D17" s="177">
        <f t="shared" si="1"/>
        <v>28</v>
      </c>
      <c r="E17" s="246">
        <v>118596</v>
      </c>
      <c r="F17" s="177">
        <f t="shared" si="2"/>
        <v>39</v>
      </c>
      <c r="G17" s="246">
        <v>162112</v>
      </c>
      <c r="H17" s="247">
        <f t="shared" si="3"/>
        <v>27</v>
      </c>
      <c r="I17" s="248">
        <v>373028</v>
      </c>
      <c r="J17" s="177">
        <f t="shared" si="4"/>
        <v>31</v>
      </c>
      <c r="K17" s="246">
        <v>270558</v>
      </c>
      <c r="L17" s="177">
        <f t="shared" si="5"/>
        <v>36</v>
      </c>
      <c r="M17" s="246">
        <v>365612</v>
      </c>
      <c r="N17" s="180">
        <f t="shared" si="6"/>
        <v>33</v>
      </c>
      <c r="O17" s="245">
        <v>539334</v>
      </c>
      <c r="P17" s="177">
        <f t="shared" si="7"/>
        <v>30</v>
      </c>
      <c r="Q17" s="246">
        <v>371658</v>
      </c>
      <c r="R17" s="177">
        <f t="shared" si="0"/>
        <v>36</v>
      </c>
      <c r="S17" s="246">
        <v>491012</v>
      </c>
      <c r="T17" s="180">
        <f t="shared" si="8"/>
        <v>34</v>
      </c>
      <c r="U17" s="32"/>
    </row>
    <row r="18" spans="1:21" s="1" customFormat="1" ht="15" customHeight="1">
      <c r="A18" s="366">
        <v>12</v>
      </c>
      <c r="B18" s="384" t="s">
        <v>244</v>
      </c>
      <c r="C18" s="176">
        <v>204580</v>
      </c>
      <c r="D18" s="177">
        <f t="shared" si="1"/>
        <v>9</v>
      </c>
      <c r="E18" s="177">
        <v>172280</v>
      </c>
      <c r="F18" s="177">
        <f t="shared" si="2"/>
        <v>2</v>
      </c>
      <c r="G18" s="177">
        <v>181900</v>
      </c>
      <c r="H18" s="178">
        <f t="shared" si="3"/>
        <v>6</v>
      </c>
      <c r="I18" s="179">
        <v>412230</v>
      </c>
      <c r="J18" s="177">
        <f t="shared" si="4"/>
        <v>12</v>
      </c>
      <c r="K18" s="177">
        <v>311920</v>
      </c>
      <c r="L18" s="177">
        <f t="shared" si="5"/>
        <v>5</v>
      </c>
      <c r="M18" s="177">
        <v>410660</v>
      </c>
      <c r="N18" s="180">
        <f t="shared" si="6"/>
        <v>8</v>
      </c>
      <c r="O18" s="176">
        <v>598020</v>
      </c>
      <c r="P18" s="177">
        <f t="shared" si="7"/>
        <v>10</v>
      </c>
      <c r="Q18" s="177">
        <v>427920</v>
      </c>
      <c r="R18" s="177">
        <f t="shared" si="0"/>
        <v>8</v>
      </c>
      <c r="S18" s="177">
        <v>552660</v>
      </c>
      <c r="T18" s="180">
        <f t="shared" si="8"/>
        <v>10</v>
      </c>
      <c r="U18" s="32"/>
    </row>
    <row r="19" spans="1:21" s="1" customFormat="1" ht="15" customHeight="1">
      <c r="A19" s="366">
        <v>13</v>
      </c>
      <c r="B19" s="384" t="s">
        <v>245</v>
      </c>
      <c r="C19" s="176">
        <v>185520</v>
      </c>
      <c r="D19" s="177">
        <f t="shared" si="1"/>
        <v>29</v>
      </c>
      <c r="E19" s="177">
        <v>151210</v>
      </c>
      <c r="F19" s="177">
        <f t="shared" si="2"/>
        <v>16</v>
      </c>
      <c r="G19" s="177">
        <v>161820</v>
      </c>
      <c r="H19" s="178">
        <f t="shared" si="3"/>
        <v>28</v>
      </c>
      <c r="I19" s="179">
        <v>379250</v>
      </c>
      <c r="J19" s="177">
        <f t="shared" si="4"/>
        <v>27</v>
      </c>
      <c r="K19" s="177">
        <v>285830</v>
      </c>
      <c r="L19" s="177">
        <f t="shared" si="5"/>
        <v>20</v>
      </c>
      <c r="M19" s="177">
        <v>369130</v>
      </c>
      <c r="N19" s="180">
        <f t="shared" si="6"/>
        <v>25</v>
      </c>
      <c r="O19" s="176">
        <v>554330</v>
      </c>
      <c r="P19" s="177">
        <f t="shared" si="7"/>
        <v>22</v>
      </c>
      <c r="Q19" s="177">
        <v>402130</v>
      </c>
      <c r="R19" s="177">
        <f t="shared" si="0"/>
        <v>18</v>
      </c>
      <c r="S19" s="177">
        <v>506930</v>
      </c>
      <c r="T19" s="180">
        <f t="shared" si="8"/>
        <v>23</v>
      </c>
      <c r="U19" s="32"/>
    </row>
    <row r="20" spans="1:21" s="1" customFormat="1" ht="15" customHeight="1">
      <c r="A20" s="366">
        <v>14</v>
      </c>
      <c r="B20" s="384" t="s">
        <v>246</v>
      </c>
      <c r="C20" s="176">
        <v>195200</v>
      </c>
      <c r="D20" s="177">
        <f t="shared" si="1"/>
        <v>17</v>
      </c>
      <c r="E20" s="177">
        <v>160800</v>
      </c>
      <c r="F20" s="177">
        <f t="shared" si="2"/>
        <v>8</v>
      </c>
      <c r="G20" s="177">
        <v>172000</v>
      </c>
      <c r="H20" s="178">
        <f t="shared" si="3"/>
        <v>17</v>
      </c>
      <c r="I20" s="179">
        <v>399900</v>
      </c>
      <c r="J20" s="177">
        <f t="shared" si="4"/>
        <v>18</v>
      </c>
      <c r="K20" s="177">
        <v>299600</v>
      </c>
      <c r="L20" s="177">
        <f t="shared" si="5"/>
        <v>12</v>
      </c>
      <c r="M20" s="177">
        <v>392500</v>
      </c>
      <c r="N20" s="180">
        <f t="shared" si="6"/>
        <v>17</v>
      </c>
      <c r="O20" s="176">
        <v>585200</v>
      </c>
      <c r="P20" s="177">
        <f t="shared" si="7"/>
        <v>14</v>
      </c>
      <c r="Q20" s="177">
        <v>418000</v>
      </c>
      <c r="R20" s="177">
        <f t="shared" si="0"/>
        <v>12</v>
      </c>
      <c r="S20" s="177">
        <v>538900</v>
      </c>
      <c r="T20" s="180">
        <f t="shared" si="8"/>
        <v>14</v>
      </c>
      <c r="U20" s="32"/>
    </row>
    <row r="21" spans="1:21" s="1" customFormat="1" ht="15" customHeight="1">
      <c r="A21" s="366">
        <v>15</v>
      </c>
      <c r="B21" s="384" t="s">
        <v>214</v>
      </c>
      <c r="C21" s="176">
        <v>191620</v>
      </c>
      <c r="D21" s="177">
        <f t="shared" si="1"/>
        <v>20</v>
      </c>
      <c r="E21" s="177">
        <v>150390</v>
      </c>
      <c r="F21" s="177">
        <f t="shared" si="2"/>
        <v>21</v>
      </c>
      <c r="G21" s="177">
        <v>166570</v>
      </c>
      <c r="H21" s="178">
        <f t="shared" si="3"/>
        <v>21</v>
      </c>
      <c r="I21" s="179">
        <v>391030</v>
      </c>
      <c r="J21" s="177">
        <f t="shared" si="4"/>
        <v>22</v>
      </c>
      <c r="K21" s="177">
        <v>281570</v>
      </c>
      <c r="L21" s="177">
        <f t="shared" si="5"/>
        <v>25</v>
      </c>
      <c r="M21" s="177">
        <v>379750</v>
      </c>
      <c r="N21" s="180">
        <f t="shared" si="6"/>
        <v>20</v>
      </c>
      <c r="O21" s="176">
        <v>571050</v>
      </c>
      <c r="P21" s="177">
        <f t="shared" si="7"/>
        <v>18</v>
      </c>
      <c r="Q21" s="177">
        <v>393970</v>
      </c>
      <c r="R21" s="177">
        <f t="shared" si="0"/>
        <v>23</v>
      </c>
      <c r="S21" s="177">
        <v>520950</v>
      </c>
      <c r="T21" s="180">
        <f t="shared" si="8"/>
        <v>19</v>
      </c>
      <c r="U21" s="32"/>
    </row>
    <row r="22" spans="1:21" s="1" customFormat="1" ht="15" customHeight="1">
      <c r="A22" s="366">
        <v>16</v>
      </c>
      <c r="B22" s="384" t="s">
        <v>247</v>
      </c>
      <c r="C22" s="176">
        <v>184200</v>
      </c>
      <c r="D22" s="177">
        <f t="shared" si="1"/>
        <v>31</v>
      </c>
      <c r="E22" s="177">
        <v>148100</v>
      </c>
      <c r="F22" s="177">
        <f t="shared" si="2"/>
        <v>22</v>
      </c>
      <c r="G22" s="177">
        <v>160800</v>
      </c>
      <c r="H22" s="178">
        <f t="shared" si="3"/>
        <v>33</v>
      </c>
      <c r="I22" s="179">
        <v>376100</v>
      </c>
      <c r="J22" s="177">
        <f t="shared" si="4"/>
        <v>28</v>
      </c>
      <c r="K22" s="177">
        <v>277200</v>
      </c>
      <c r="L22" s="177">
        <f t="shared" si="5"/>
        <v>31</v>
      </c>
      <c r="M22" s="177">
        <v>366400</v>
      </c>
      <c r="N22" s="180">
        <f t="shared" si="6"/>
        <v>29</v>
      </c>
      <c r="O22" s="176">
        <v>549400</v>
      </c>
      <c r="P22" s="177">
        <f aca="true" t="shared" si="9" ref="P22:P49">RANK(O22,$O$7:$O$49)</f>
        <v>25</v>
      </c>
      <c r="Q22" s="177">
        <v>387700</v>
      </c>
      <c r="R22" s="177">
        <f t="shared" si="0"/>
        <v>31</v>
      </c>
      <c r="S22" s="177">
        <v>502200</v>
      </c>
      <c r="T22" s="180">
        <f t="shared" si="8"/>
        <v>25</v>
      </c>
      <c r="U22" s="219"/>
    </row>
    <row r="23" spans="1:21" s="1" customFormat="1" ht="15" customHeight="1">
      <c r="A23" s="366">
        <v>17</v>
      </c>
      <c r="B23" s="384" t="s">
        <v>248</v>
      </c>
      <c r="C23" s="176">
        <v>172000</v>
      </c>
      <c r="D23" s="177">
        <f t="shared" si="1"/>
        <v>39</v>
      </c>
      <c r="E23" s="177">
        <v>115500</v>
      </c>
      <c r="F23" s="177">
        <f t="shared" si="2"/>
        <v>40</v>
      </c>
      <c r="G23" s="177">
        <v>151800</v>
      </c>
      <c r="H23" s="178">
        <f t="shared" si="3"/>
        <v>40</v>
      </c>
      <c r="I23" s="179">
        <v>354600</v>
      </c>
      <c r="J23" s="177">
        <f t="shared" si="4"/>
        <v>39</v>
      </c>
      <c r="K23" s="177">
        <v>266700</v>
      </c>
      <c r="L23" s="177">
        <f t="shared" si="5"/>
        <v>37</v>
      </c>
      <c r="M23" s="177">
        <v>347500</v>
      </c>
      <c r="N23" s="180">
        <f t="shared" si="6"/>
        <v>39</v>
      </c>
      <c r="O23" s="176">
        <v>520500</v>
      </c>
      <c r="P23" s="177">
        <f t="shared" si="9"/>
        <v>38</v>
      </c>
      <c r="Q23" s="177">
        <v>379200</v>
      </c>
      <c r="R23" s="177">
        <f t="shared" si="0"/>
        <v>33</v>
      </c>
      <c r="S23" s="177">
        <v>479900</v>
      </c>
      <c r="T23" s="180">
        <f t="shared" si="8"/>
        <v>36</v>
      </c>
      <c r="U23" s="32"/>
    </row>
    <row r="24" spans="1:21" s="1" customFormat="1" ht="15" customHeight="1">
      <c r="A24" s="366">
        <v>18</v>
      </c>
      <c r="B24" s="384" t="s">
        <v>249</v>
      </c>
      <c r="C24" s="176">
        <v>187300</v>
      </c>
      <c r="D24" s="177">
        <f t="shared" si="1"/>
        <v>25</v>
      </c>
      <c r="E24" s="177">
        <v>151800</v>
      </c>
      <c r="F24" s="177">
        <f t="shared" si="2"/>
        <v>15</v>
      </c>
      <c r="G24" s="177">
        <v>163600</v>
      </c>
      <c r="H24" s="178">
        <f t="shared" si="3"/>
        <v>24</v>
      </c>
      <c r="I24" s="179">
        <v>375500</v>
      </c>
      <c r="J24" s="177">
        <f t="shared" si="4"/>
        <v>29</v>
      </c>
      <c r="K24" s="177">
        <v>274500</v>
      </c>
      <c r="L24" s="177">
        <f t="shared" si="5"/>
        <v>34</v>
      </c>
      <c r="M24" s="177">
        <v>369100</v>
      </c>
      <c r="N24" s="180">
        <f t="shared" si="6"/>
        <v>26</v>
      </c>
      <c r="O24" s="176">
        <v>543200</v>
      </c>
      <c r="P24" s="177">
        <f t="shared" si="9"/>
        <v>28</v>
      </c>
      <c r="Q24" s="177">
        <v>376300</v>
      </c>
      <c r="R24" s="177">
        <f t="shared" si="0"/>
        <v>34</v>
      </c>
      <c r="S24" s="177">
        <v>495700</v>
      </c>
      <c r="T24" s="180">
        <f t="shared" si="8"/>
        <v>30</v>
      </c>
      <c r="U24" s="32"/>
    </row>
    <row r="25" spans="1:21" s="1" customFormat="1" ht="15" customHeight="1">
      <c r="A25" s="366">
        <v>19</v>
      </c>
      <c r="B25" s="384" t="s">
        <v>250</v>
      </c>
      <c r="C25" s="176">
        <v>196795</v>
      </c>
      <c r="D25" s="177">
        <f t="shared" si="1"/>
        <v>14</v>
      </c>
      <c r="E25" s="177">
        <v>159406</v>
      </c>
      <c r="F25" s="177">
        <f t="shared" si="2"/>
        <v>9</v>
      </c>
      <c r="G25" s="177">
        <v>173335</v>
      </c>
      <c r="H25" s="178">
        <f t="shared" si="3"/>
        <v>16</v>
      </c>
      <c r="I25" s="179">
        <v>402479</v>
      </c>
      <c r="J25" s="177">
        <f t="shared" si="4"/>
        <v>16</v>
      </c>
      <c r="K25" s="177">
        <v>299990</v>
      </c>
      <c r="L25" s="177">
        <f t="shared" si="5"/>
        <v>11</v>
      </c>
      <c r="M25" s="177">
        <v>395015</v>
      </c>
      <c r="N25" s="180">
        <f t="shared" si="6"/>
        <v>13</v>
      </c>
      <c r="O25" s="176">
        <v>588435</v>
      </c>
      <c r="P25" s="177">
        <f t="shared" si="9"/>
        <v>12</v>
      </c>
      <c r="Q25" s="177">
        <v>420990</v>
      </c>
      <c r="R25" s="177">
        <f t="shared" si="0"/>
        <v>9</v>
      </c>
      <c r="S25" s="177">
        <v>541515</v>
      </c>
      <c r="T25" s="180">
        <f t="shared" si="8"/>
        <v>12</v>
      </c>
      <c r="U25" s="32"/>
    </row>
    <row r="26" spans="1:21" s="1" customFormat="1" ht="15" customHeight="1">
      <c r="A26" s="366">
        <v>20</v>
      </c>
      <c r="B26" s="384" t="s">
        <v>251</v>
      </c>
      <c r="C26" s="176">
        <v>192870</v>
      </c>
      <c r="D26" s="177">
        <f t="shared" si="1"/>
        <v>19</v>
      </c>
      <c r="E26" s="177">
        <v>127540</v>
      </c>
      <c r="F26" s="177">
        <f t="shared" si="2"/>
        <v>35</v>
      </c>
      <c r="G26" s="177">
        <v>167910</v>
      </c>
      <c r="H26" s="178">
        <f t="shared" si="3"/>
        <v>19</v>
      </c>
      <c r="I26" s="179">
        <v>391400</v>
      </c>
      <c r="J26" s="177">
        <f t="shared" si="4"/>
        <v>21</v>
      </c>
      <c r="K26" s="177">
        <v>293200</v>
      </c>
      <c r="L26" s="177">
        <f t="shared" si="5"/>
        <v>16</v>
      </c>
      <c r="M26" s="177">
        <v>381530</v>
      </c>
      <c r="N26" s="180">
        <f t="shared" si="6"/>
        <v>19</v>
      </c>
      <c r="O26" s="176">
        <v>569950</v>
      </c>
      <c r="P26" s="177">
        <f t="shared" si="9"/>
        <v>19</v>
      </c>
      <c r="Q26" s="177">
        <v>408700</v>
      </c>
      <c r="R26" s="177">
        <f t="shared" si="0"/>
        <v>14</v>
      </c>
      <c r="S26" s="177">
        <v>520030</v>
      </c>
      <c r="T26" s="180">
        <f t="shared" si="8"/>
        <v>20</v>
      </c>
      <c r="U26" s="32"/>
    </row>
    <row r="27" spans="1:21" s="338" customFormat="1" ht="15" customHeight="1">
      <c r="A27" s="428">
        <v>21</v>
      </c>
      <c r="B27" s="385" t="s">
        <v>252</v>
      </c>
      <c r="C27" s="358">
        <v>205389</v>
      </c>
      <c r="D27" s="359">
        <f t="shared" si="1"/>
        <v>7</v>
      </c>
      <c r="E27" s="359">
        <v>134864</v>
      </c>
      <c r="F27" s="359">
        <f t="shared" si="2"/>
        <v>29</v>
      </c>
      <c r="G27" s="359">
        <v>181629</v>
      </c>
      <c r="H27" s="360">
        <f t="shared" si="3"/>
        <v>7</v>
      </c>
      <c r="I27" s="361">
        <v>419937</v>
      </c>
      <c r="J27" s="359">
        <f t="shared" si="4"/>
        <v>8</v>
      </c>
      <c r="K27" s="359">
        <v>310384</v>
      </c>
      <c r="L27" s="359">
        <f t="shared" si="5"/>
        <v>6</v>
      </c>
      <c r="M27" s="359">
        <v>413649</v>
      </c>
      <c r="N27" s="362">
        <f t="shared" si="6"/>
        <v>6</v>
      </c>
      <c r="O27" s="358">
        <v>613869</v>
      </c>
      <c r="P27" s="359">
        <f t="shared" si="9"/>
        <v>6</v>
      </c>
      <c r="Q27" s="359">
        <v>433584</v>
      </c>
      <c r="R27" s="359">
        <f t="shared" si="0"/>
        <v>5</v>
      </c>
      <c r="S27" s="359">
        <v>566349</v>
      </c>
      <c r="T27" s="362">
        <f t="shared" si="8"/>
        <v>5</v>
      </c>
      <c r="U27" s="534"/>
    </row>
    <row r="28" spans="1:21" s="1" customFormat="1" ht="15" customHeight="1">
      <c r="A28" s="366">
        <v>22</v>
      </c>
      <c r="B28" s="384" t="s">
        <v>253</v>
      </c>
      <c r="C28" s="176">
        <v>205923</v>
      </c>
      <c r="D28" s="177">
        <f t="shared" si="1"/>
        <v>6</v>
      </c>
      <c r="E28" s="177">
        <v>134230</v>
      </c>
      <c r="F28" s="177">
        <f t="shared" si="2"/>
        <v>30</v>
      </c>
      <c r="G28" s="177">
        <v>181443</v>
      </c>
      <c r="H28" s="178">
        <f t="shared" si="3"/>
        <v>8</v>
      </c>
      <c r="I28" s="179">
        <v>419715</v>
      </c>
      <c r="J28" s="177">
        <f t="shared" si="4"/>
        <v>9</v>
      </c>
      <c r="K28" s="177">
        <v>308390</v>
      </c>
      <c r="L28" s="177">
        <f t="shared" si="5"/>
        <v>7</v>
      </c>
      <c r="M28" s="177">
        <v>412683</v>
      </c>
      <c r="N28" s="180">
        <f t="shared" si="6"/>
        <v>7</v>
      </c>
      <c r="O28" s="176">
        <v>612543</v>
      </c>
      <c r="P28" s="177">
        <f t="shared" si="9"/>
        <v>7</v>
      </c>
      <c r="Q28" s="177">
        <v>429390</v>
      </c>
      <c r="R28" s="177">
        <f t="shared" si="0"/>
        <v>6</v>
      </c>
      <c r="S28" s="177">
        <v>563583</v>
      </c>
      <c r="T28" s="180">
        <f t="shared" si="8"/>
        <v>7</v>
      </c>
      <c r="U28" s="219"/>
    </row>
    <row r="29" spans="1:21" s="338" customFormat="1" ht="15" customHeight="1">
      <c r="A29" s="428">
        <v>23</v>
      </c>
      <c r="B29" s="385" t="s">
        <v>254</v>
      </c>
      <c r="C29" s="358">
        <v>190790</v>
      </c>
      <c r="D29" s="359">
        <f t="shared" si="1"/>
        <v>21</v>
      </c>
      <c r="E29" s="359">
        <v>151880</v>
      </c>
      <c r="F29" s="359">
        <f t="shared" si="2"/>
        <v>14</v>
      </c>
      <c r="G29" s="359">
        <v>168110</v>
      </c>
      <c r="H29" s="360">
        <f t="shared" si="3"/>
        <v>18</v>
      </c>
      <c r="I29" s="361">
        <v>389900</v>
      </c>
      <c r="J29" s="359">
        <f t="shared" si="4"/>
        <v>23</v>
      </c>
      <c r="K29" s="359">
        <v>283670</v>
      </c>
      <c r="L29" s="359">
        <f t="shared" si="5"/>
        <v>23</v>
      </c>
      <c r="M29" s="359">
        <v>382930</v>
      </c>
      <c r="N29" s="362">
        <f t="shared" si="6"/>
        <v>18</v>
      </c>
      <c r="O29" s="358">
        <v>569790</v>
      </c>
      <c r="P29" s="359">
        <f t="shared" si="9"/>
        <v>20</v>
      </c>
      <c r="Q29" s="359">
        <v>396370</v>
      </c>
      <c r="R29" s="359">
        <f t="shared" si="0"/>
        <v>21</v>
      </c>
      <c r="S29" s="359">
        <v>524430</v>
      </c>
      <c r="T29" s="362">
        <f t="shared" si="8"/>
        <v>18</v>
      </c>
      <c r="U29" s="534"/>
    </row>
    <row r="30" spans="1:21" s="1" customFormat="1" ht="15" customHeight="1">
      <c r="A30" s="366">
        <v>24</v>
      </c>
      <c r="B30" s="384" t="s">
        <v>297</v>
      </c>
      <c r="C30" s="176">
        <v>198100</v>
      </c>
      <c r="D30" s="177">
        <f t="shared" si="1"/>
        <v>12</v>
      </c>
      <c r="E30" s="177">
        <v>162500</v>
      </c>
      <c r="F30" s="177">
        <f t="shared" si="2"/>
        <v>4</v>
      </c>
      <c r="G30" s="177">
        <v>174700</v>
      </c>
      <c r="H30" s="178">
        <f t="shared" si="3"/>
        <v>11</v>
      </c>
      <c r="I30" s="179">
        <v>403100</v>
      </c>
      <c r="J30" s="177">
        <f t="shared" si="4"/>
        <v>15</v>
      </c>
      <c r="K30" s="177">
        <v>301400</v>
      </c>
      <c r="L30" s="177">
        <f t="shared" si="5"/>
        <v>10</v>
      </c>
      <c r="M30" s="177">
        <v>397000</v>
      </c>
      <c r="N30" s="180">
        <f t="shared" si="6"/>
        <v>11</v>
      </c>
      <c r="O30" s="176">
        <v>587800</v>
      </c>
      <c r="P30" s="177">
        <f t="shared" si="9"/>
        <v>13</v>
      </c>
      <c r="Q30" s="177">
        <v>419400</v>
      </c>
      <c r="R30" s="177">
        <f t="shared" si="0"/>
        <v>11</v>
      </c>
      <c r="S30" s="177">
        <v>541000</v>
      </c>
      <c r="T30" s="180">
        <f t="shared" si="8"/>
        <v>13</v>
      </c>
      <c r="U30" s="219"/>
    </row>
    <row r="31" spans="1:21" s="1" customFormat="1" ht="15" customHeight="1">
      <c r="A31" s="366">
        <v>25</v>
      </c>
      <c r="B31" s="384" t="s">
        <v>255</v>
      </c>
      <c r="C31" s="176">
        <v>189627</v>
      </c>
      <c r="D31" s="177">
        <f t="shared" si="1"/>
        <v>23</v>
      </c>
      <c r="E31" s="177">
        <v>123752</v>
      </c>
      <c r="F31" s="177">
        <f t="shared" si="2"/>
        <v>36</v>
      </c>
      <c r="G31" s="177">
        <v>165727</v>
      </c>
      <c r="H31" s="178">
        <f t="shared" si="3"/>
        <v>22</v>
      </c>
      <c r="I31" s="179">
        <v>380007</v>
      </c>
      <c r="J31" s="177">
        <f t="shared" si="4"/>
        <v>26</v>
      </c>
      <c r="K31" s="177">
        <v>282352</v>
      </c>
      <c r="L31" s="177">
        <f t="shared" si="5"/>
        <v>24</v>
      </c>
      <c r="M31" s="177">
        <v>373727</v>
      </c>
      <c r="N31" s="180">
        <f t="shared" si="6"/>
        <v>23</v>
      </c>
      <c r="O31" s="176">
        <v>549627</v>
      </c>
      <c r="P31" s="177">
        <f t="shared" si="9"/>
        <v>23</v>
      </c>
      <c r="Q31" s="177">
        <v>387952</v>
      </c>
      <c r="R31" s="177">
        <f t="shared" si="0"/>
        <v>30</v>
      </c>
      <c r="S31" s="177">
        <v>356955</v>
      </c>
      <c r="T31" s="180">
        <f t="shared" si="8"/>
        <v>43</v>
      </c>
      <c r="U31" s="32"/>
    </row>
    <row r="32" spans="1:21" s="1" customFormat="1" ht="15" customHeight="1">
      <c r="A32" s="366">
        <v>26</v>
      </c>
      <c r="B32" s="384" t="s">
        <v>256</v>
      </c>
      <c r="C32" s="176">
        <v>202180</v>
      </c>
      <c r="D32" s="177">
        <f t="shared" si="1"/>
        <v>10</v>
      </c>
      <c r="E32" s="177">
        <v>162340</v>
      </c>
      <c r="F32" s="177">
        <f t="shared" si="2"/>
        <v>5</v>
      </c>
      <c r="G32" s="177">
        <v>178120</v>
      </c>
      <c r="H32" s="178">
        <f t="shared" si="3"/>
        <v>10</v>
      </c>
      <c r="I32" s="179">
        <v>412160</v>
      </c>
      <c r="J32" s="177">
        <f t="shared" si="4"/>
        <v>13</v>
      </c>
      <c r="K32" s="177">
        <v>301590</v>
      </c>
      <c r="L32" s="177">
        <f t="shared" si="5"/>
        <v>9</v>
      </c>
      <c r="M32" s="177">
        <v>405190</v>
      </c>
      <c r="N32" s="180">
        <f t="shared" si="6"/>
        <v>10</v>
      </c>
      <c r="O32" s="176">
        <v>601600</v>
      </c>
      <c r="P32" s="177">
        <f t="shared" si="9"/>
        <v>9</v>
      </c>
      <c r="Q32" s="177">
        <v>420090</v>
      </c>
      <c r="R32" s="177">
        <f t="shared" si="0"/>
        <v>10</v>
      </c>
      <c r="S32" s="177">
        <v>553490</v>
      </c>
      <c r="T32" s="180">
        <f t="shared" si="8"/>
        <v>9</v>
      </c>
      <c r="U32" s="219"/>
    </row>
    <row r="33" spans="1:21" s="1" customFormat="1" ht="15" customHeight="1">
      <c r="A33" s="366">
        <v>27</v>
      </c>
      <c r="B33" s="384" t="s">
        <v>226</v>
      </c>
      <c r="C33" s="176">
        <v>181010</v>
      </c>
      <c r="D33" s="177">
        <f t="shared" si="1"/>
        <v>35</v>
      </c>
      <c r="E33" s="177">
        <v>145110</v>
      </c>
      <c r="F33" s="177">
        <f t="shared" si="2"/>
        <v>26</v>
      </c>
      <c r="G33" s="177">
        <v>157970</v>
      </c>
      <c r="H33" s="178">
        <f t="shared" si="3"/>
        <v>34</v>
      </c>
      <c r="I33" s="179">
        <v>363010</v>
      </c>
      <c r="J33" s="177">
        <f t="shared" si="4"/>
        <v>36</v>
      </c>
      <c r="K33" s="177">
        <v>262640</v>
      </c>
      <c r="L33" s="177">
        <f t="shared" si="5"/>
        <v>39</v>
      </c>
      <c r="M33" s="177">
        <v>356450</v>
      </c>
      <c r="N33" s="180">
        <f t="shared" si="6"/>
        <v>36</v>
      </c>
      <c r="O33" s="176">
        <v>525230</v>
      </c>
      <c r="P33" s="177">
        <f t="shared" si="9"/>
        <v>36</v>
      </c>
      <c r="Q33" s="177">
        <v>360240</v>
      </c>
      <c r="R33" s="177">
        <f t="shared" si="0"/>
        <v>40</v>
      </c>
      <c r="S33" s="177">
        <v>479150</v>
      </c>
      <c r="T33" s="180">
        <f t="shared" si="8"/>
        <v>37</v>
      </c>
      <c r="U33" s="219"/>
    </row>
    <row r="34" spans="1:21" s="338" customFormat="1" ht="15" customHeight="1">
      <c r="A34" s="428">
        <v>28</v>
      </c>
      <c r="B34" s="385" t="s">
        <v>227</v>
      </c>
      <c r="C34" s="358">
        <v>180760</v>
      </c>
      <c r="D34" s="359">
        <f t="shared" si="1"/>
        <v>36</v>
      </c>
      <c r="E34" s="359">
        <v>144180</v>
      </c>
      <c r="F34" s="359">
        <f t="shared" si="2"/>
        <v>27</v>
      </c>
      <c r="G34" s="359">
        <v>157410</v>
      </c>
      <c r="H34" s="360">
        <f t="shared" si="3"/>
        <v>35</v>
      </c>
      <c r="I34" s="361">
        <v>361760</v>
      </c>
      <c r="J34" s="359">
        <f t="shared" si="4"/>
        <v>37</v>
      </c>
      <c r="K34" s="359">
        <v>260480</v>
      </c>
      <c r="L34" s="359">
        <f t="shared" si="5"/>
        <v>40</v>
      </c>
      <c r="M34" s="359">
        <v>354860</v>
      </c>
      <c r="N34" s="362">
        <f t="shared" si="6"/>
        <v>37</v>
      </c>
      <c r="O34" s="358">
        <v>522860</v>
      </c>
      <c r="P34" s="359">
        <f t="shared" si="9"/>
        <v>37</v>
      </c>
      <c r="Q34" s="359">
        <v>356880</v>
      </c>
      <c r="R34" s="359">
        <f t="shared" si="0"/>
        <v>41</v>
      </c>
      <c r="S34" s="359">
        <v>476160</v>
      </c>
      <c r="T34" s="362">
        <f t="shared" si="8"/>
        <v>38</v>
      </c>
      <c r="U34" s="534"/>
    </row>
    <row r="35" spans="1:21" s="338" customFormat="1" ht="15" customHeight="1">
      <c r="A35" s="428">
        <v>29</v>
      </c>
      <c r="B35" s="385" t="s">
        <v>228</v>
      </c>
      <c r="C35" s="358">
        <v>133520</v>
      </c>
      <c r="D35" s="359">
        <f t="shared" si="1"/>
        <v>42</v>
      </c>
      <c r="E35" s="359">
        <v>98130</v>
      </c>
      <c r="F35" s="359">
        <f t="shared" si="2"/>
        <v>42</v>
      </c>
      <c r="G35" s="359">
        <v>116420</v>
      </c>
      <c r="H35" s="360">
        <f t="shared" si="3"/>
        <v>43</v>
      </c>
      <c r="I35" s="361">
        <v>269980</v>
      </c>
      <c r="J35" s="359">
        <f t="shared" si="4"/>
        <v>43</v>
      </c>
      <c r="K35" s="359">
        <v>177940</v>
      </c>
      <c r="L35" s="359">
        <f t="shared" si="5"/>
        <v>43</v>
      </c>
      <c r="M35" s="359">
        <v>263930</v>
      </c>
      <c r="N35" s="362">
        <f t="shared" si="6"/>
        <v>43</v>
      </c>
      <c r="O35" s="358">
        <v>392360</v>
      </c>
      <c r="P35" s="359">
        <f t="shared" si="9"/>
        <v>43</v>
      </c>
      <c r="Q35" s="359">
        <v>244340</v>
      </c>
      <c r="R35" s="359">
        <f t="shared" si="0"/>
        <v>43</v>
      </c>
      <c r="S35" s="359">
        <v>358130</v>
      </c>
      <c r="T35" s="362">
        <f t="shared" si="8"/>
        <v>42</v>
      </c>
      <c r="U35" s="534"/>
    </row>
    <row r="36" spans="1:21" s="338" customFormat="1" ht="14.25">
      <c r="A36" s="428">
        <v>30</v>
      </c>
      <c r="B36" s="385" t="s">
        <v>257</v>
      </c>
      <c r="C36" s="358">
        <v>204700</v>
      </c>
      <c r="D36" s="359">
        <f t="shared" si="1"/>
        <v>8</v>
      </c>
      <c r="E36" s="359">
        <v>128710</v>
      </c>
      <c r="F36" s="359">
        <f t="shared" si="2"/>
        <v>33</v>
      </c>
      <c r="G36" s="359">
        <v>179860</v>
      </c>
      <c r="H36" s="360">
        <f t="shared" si="3"/>
        <v>9</v>
      </c>
      <c r="I36" s="361">
        <v>416080</v>
      </c>
      <c r="J36" s="359">
        <f t="shared" si="4"/>
        <v>10</v>
      </c>
      <c r="K36" s="359">
        <v>294810</v>
      </c>
      <c r="L36" s="359">
        <f t="shared" si="5"/>
        <v>15</v>
      </c>
      <c r="M36" s="359">
        <v>408600</v>
      </c>
      <c r="N36" s="362">
        <f t="shared" si="6"/>
        <v>9</v>
      </c>
      <c r="O36" s="358">
        <v>606380</v>
      </c>
      <c r="P36" s="359">
        <f t="shared" si="9"/>
        <v>8</v>
      </c>
      <c r="Q36" s="359">
        <v>408110</v>
      </c>
      <c r="R36" s="359">
        <f t="shared" si="0"/>
        <v>15</v>
      </c>
      <c r="S36" s="359">
        <v>556700</v>
      </c>
      <c r="T36" s="362">
        <f t="shared" si="8"/>
        <v>8</v>
      </c>
      <c r="U36" s="534"/>
    </row>
    <row r="37" spans="1:21" s="1" customFormat="1" ht="15" customHeight="1">
      <c r="A37" s="366">
        <v>31</v>
      </c>
      <c r="B37" s="384" t="s">
        <v>223</v>
      </c>
      <c r="C37" s="176">
        <v>186652</v>
      </c>
      <c r="D37" s="177">
        <f t="shared" si="1"/>
        <v>27</v>
      </c>
      <c r="E37" s="177">
        <v>151103</v>
      </c>
      <c r="F37" s="177">
        <f t="shared" si="2"/>
        <v>17</v>
      </c>
      <c r="G37" s="177">
        <v>164092</v>
      </c>
      <c r="H37" s="178">
        <f t="shared" si="3"/>
        <v>23</v>
      </c>
      <c r="I37" s="179">
        <v>382123</v>
      </c>
      <c r="J37" s="177">
        <f t="shared" si="4"/>
        <v>24</v>
      </c>
      <c r="K37" s="177">
        <v>281202</v>
      </c>
      <c r="L37" s="177">
        <f t="shared" si="5"/>
        <v>26</v>
      </c>
      <c r="M37" s="177">
        <v>374251</v>
      </c>
      <c r="N37" s="180">
        <f t="shared" si="6"/>
        <v>22</v>
      </c>
      <c r="O37" s="176">
        <v>558972</v>
      </c>
      <c r="P37" s="177">
        <f t="shared" si="9"/>
        <v>21</v>
      </c>
      <c r="Q37" s="177">
        <v>392103</v>
      </c>
      <c r="R37" s="177">
        <f t="shared" si="0"/>
        <v>25</v>
      </c>
      <c r="S37" s="177">
        <v>513582</v>
      </c>
      <c r="T37" s="180">
        <f t="shared" si="8"/>
        <v>21</v>
      </c>
      <c r="U37" s="32"/>
    </row>
    <row r="38" spans="1:21" s="1" customFormat="1" ht="15" customHeight="1">
      <c r="A38" s="366">
        <v>32</v>
      </c>
      <c r="B38" s="384" t="s">
        <v>258</v>
      </c>
      <c r="C38" s="176">
        <v>184340</v>
      </c>
      <c r="D38" s="177">
        <f t="shared" si="1"/>
        <v>30</v>
      </c>
      <c r="E38" s="177">
        <v>151078</v>
      </c>
      <c r="F38" s="177">
        <f t="shared" si="2"/>
        <v>18</v>
      </c>
      <c r="G38" s="177">
        <v>162740</v>
      </c>
      <c r="H38" s="178">
        <f t="shared" si="3"/>
        <v>25</v>
      </c>
      <c r="I38" s="179">
        <v>412900</v>
      </c>
      <c r="J38" s="177">
        <f t="shared" si="4"/>
        <v>11</v>
      </c>
      <c r="K38" s="177">
        <v>279590</v>
      </c>
      <c r="L38" s="177">
        <f t="shared" si="5"/>
        <v>27</v>
      </c>
      <c r="M38" s="177">
        <v>369700</v>
      </c>
      <c r="N38" s="180">
        <f t="shared" si="6"/>
        <v>24</v>
      </c>
      <c r="O38" s="176">
        <v>546900</v>
      </c>
      <c r="P38" s="177">
        <f t="shared" si="9"/>
        <v>26</v>
      </c>
      <c r="Q38" s="177">
        <v>388590</v>
      </c>
      <c r="R38" s="177">
        <f aca="true" t="shared" si="10" ref="R38:R49">RANK(Q38,$Q$7:$Q$49)</f>
        <v>28</v>
      </c>
      <c r="S38" s="177">
        <v>503700</v>
      </c>
      <c r="T38" s="180">
        <f t="shared" si="8"/>
        <v>24</v>
      </c>
      <c r="U38" s="32"/>
    </row>
    <row r="39" spans="1:21" s="338" customFormat="1" ht="15" customHeight="1">
      <c r="A39" s="428">
        <v>33</v>
      </c>
      <c r="B39" s="385" t="s">
        <v>229</v>
      </c>
      <c r="C39" s="358">
        <v>217924</v>
      </c>
      <c r="D39" s="359">
        <f t="shared" si="1"/>
        <v>2</v>
      </c>
      <c r="E39" s="359">
        <v>140796</v>
      </c>
      <c r="F39" s="359">
        <f t="shared" si="2"/>
        <v>28</v>
      </c>
      <c r="G39" s="359">
        <v>189209</v>
      </c>
      <c r="H39" s="360">
        <f t="shared" si="3"/>
        <v>3</v>
      </c>
      <c r="I39" s="361">
        <v>441488</v>
      </c>
      <c r="J39" s="359">
        <f t="shared" si="4"/>
        <v>3</v>
      </c>
      <c r="K39" s="359">
        <v>323106</v>
      </c>
      <c r="L39" s="359">
        <f t="shared" si="5"/>
        <v>2</v>
      </c>
      <c r="M39" s="359">
        <v>429634</v>
      </c>
      <c r="N39" s="362">
        <f t="shared" si="6"/>
        <v>2</v>
      </c>
      <c r="O39" s="358">
        <v>642264</v>
      </c>
      <c r="P39" s="359">
        <f t="shared" si="9"/>
        <v>2</v>
      </c>
      <c r="Q39" s="359">
        <v>448906</v>
      </c>
      <c r="R39" s="359">
        <f t="shared" si="10"/>
        <v>2</v>
      </c>
      <c r="S39" s="359">
        <v>584834</v>
      </c>
      <c r="T39" s="362">
        <f t="shared" si="8"/>
        <v>3</v>
      </c>
      <c r="U39" s="363"/>
    </row>
    <row r="40" spans="1:21" s="1" customFormat="1" ht="15" customHeight="1">
      <c r="A40" s="366">
        <v>34</v>
      </c>
      <c r="B40" s="384" t="s">
        <v>259</v>
      </c>
      <c r="C40" s="176">
        <v>182200</v>
      </c>
      <c r="D40" s="177">
        <f t="shared" si="1"/>
        <v>33</v>
      </c>
      <c r="E40" s="177">
        <v>147800</v>
      </c>
      <c r="F40" s="177">
        <f t="shared" si="2"/>
        <v>23</v>
      </c>
      <c r="G40" s="177">
        <v>161500</v>
      </c>
      <c r="H40" s="178">
        <f t="shared" si="3"/>
        <v>30</v>
      </c>
      <c r="I40" s="179">
        <v>410500</v>
      </c>
      <c r="J40" s="177">
        <f t="shared" si="4"/>
        <v>14</v>
      </c>
      <c r="K40" s="177">
        <v>278800</v>
      </c>
      <c r="L40" s="177">
        <f t="shared" si="5"/>
        <v>29</v>
      </c>
      <c r="M40" s="177">
        <v>369100</v>
      </c>
      <c r="N40" s="180">
        <f t="shared" si="6"/>
        <v>26</v>
      </c>
      <c r="O40" s="176">
        <v>549500</v>
      </c>
      <c r="P40" s="177">
        <f t="shared" si="9"/>
        <v>24</v>
      </c>
      <c r="Q40" s="177">
        <v>391800</v>
      </c>
      <c r="R40" s="177">
        <f t="shared" si="10"/>
        <v>27</v>
      </c>
      <c r="S40" s="177">
        <v>508100</v>
      </c>
      <c r="T40" s="180">
        <f t="shared" si="8"/>
        <v>22</v>
      </c>
      <c r="U40" s="219"/>
    </row>
    <row r="41" spans="1:21" s="1" customFormat="1" ht="14.25" customHeight="1">
      <c r="A41" s="366">
        <v>35</v>
      </c>
      <c r="B41" s="384" t="s">
        <v>260</v>
      </c>
      <c r="C41" s="176">
        <v>197000</v>
      </c>
      <c r="D41" s="177">
        <f t="shared" si="1"/>
        <v>13</v>
      </c>
      <c r="E41" s="177">
        <v>127700</v>
      </c>
      <c r="F41" s="177">
        <f t="shared" si="2"/>
        <v>34</v>
      </c>
      <c r="G41" s="177">
        <v>173400</v>
      </c>
      <c r="H41" s="178">
        <f t="shared" si="3"/>
        <v>15</v>
      </c>
      <c r="I41" s="179">
        <v>397800</v>
      </c>
      <c r="J41" s="177">
        <f t="shared" si="4"/>
        <v>19</v>
      </c>
      <c r="K41" s="177">
        <v>292100</v>
      </c>
      <c r="L41" s="177">
        <f t="shared" si="5"/>
        <v>17</v>
      </c>
      <c r="M41" s="177">
        <v>392600</v>
      </c>
      <c r="N41" s="180">
        <f t="shared" si="6"/>
        <v>16</v>
      </c>
      <c r="O41" s="176">
        <v>577700</v>
      </c>
      <c r="P41" s="177">
        <f t="shared" si="9"/>
        <v>16</v>
      </c>
      <c r="Q41" s="177">
        <v>402700</v>
      </c>
      <c r="R41" s="177">
        <f t="shared" si="10"/>
        <v>17</v>
      </c>
      <c r="S41" s="177">
        <v>530700</v>
      </c>
      <c r="T41" s="180">
        <f t="shared" si="8"/>
        <v>17</v>
      </c>
      <c r="U41" s="219"/>
    </row>
    <row r="42" spans="1:21" s="675" customFormat="1" ht="15" customHeight="1">
      <c r="A42" s="428">
        <v>36</v>
      </c>
      <c r="B42" s="443" t="s">
        <v>261</v>
      </c>
      <c r="C42" s="358">
        <v>216600</v>
      </c>
      <c r="D42" s="359">
        <f t="shared" si="1"/>
        <v>3</v>
      </c>
      <c r="E42" s="359">
        <v>146000</v>
      </c>
      <c r="F42" s="359">
        <f t="shared" si="2"/>
        <v>24</v>
      </c>
      <c r="G42" s="359">
        <v>191700</v>
      </c>
      <c r="H42" s="360">
        <f t="shared" si="3"/>
        <v>1</v>
      </c>
      <c r="I42" s="361">
        <v>443700</v>
      </c>
      <c r="J42" s="359">
        <f t="shared" si="4"/>
        <v>2</v>
      </c>
      <c r="K42" s="359">
        <v>336600</v>
      </c>
      <c r="L42" s="359">
        <f t="shared" si="5"/>
        <v>1</v>
      </c>
      <c r="M42" s="359">
        <v>437200</v>
      </c>
      <c r="N42" s="362">
        <f t="shared" si="6"/>
        <v>1</v>
      </c>
      <c r="O42" s="358">
        <v>649300</v>
      </c>
      <c r="P42" s="359">
        <f t="shared" si="9"/>
        <v>1</v>
      </c>
      <c r="Q42" s="359">
        <v>471800</v>
      </c>
      <c r="R42" s="359">
        <f t="shared" si="10"/>
        <v>1</v>
      </c>
      <c r="S42" s="359">
        <v>599700</v>
      </c>
      <c r="T42" s="362">
        <f t="shared" si="8"/>
        <v>1</v>
      </c>
      <c r="U42" s="534"/>
    </row>
    <row r="43" spans="1:21" s="338" customFormat="1" ht="15" customHeight="1">
      <c r="A43" s="428">
        <v>37</v>
      </c>
      <c r="B43" s="385" t="s">
        <v>262</v>
      </c>
      <c r="C43" s="358">
        <v>190560</v>
      </c>
      <c r="D43" s="359">
        <f t="shared" si="1"/>
        <v>22</v>
      </c>
      <c r="E43" s="359">
        <v>158130</v>
      </c>
      <c r="F43" s="359">
        <f t="shared" si="2"/>
        <v>10</v>
      </c>
      <c r="G43" s="359">
        <v>152310</v>
      </c>
      <c r="H43" s="360">
        <f t="shared" si="3"/>
        <v>39</v>
      </c>
      <c r="I43" s="361">
        <v>428310</v>
      </c>
      <c r="J43" s="359">
        <f t="shared" si="4"/>
        <v>6</v>
      </c>
      <c r="K43" s="359">
        <v>296730</v>
      </c>
      <c r="L43" s="359">
        <f t="shared" si="5"/>
        <v>13</v>
      </c>
      <c r="M43" s="359">
        <v>351810</v>
      </c>
      <c r="N43" s="362">
        <f t="shared" si="6"/>
        <v>38</v>
      </c>
      <c r="O43" s="358">
        <v>518660</v>
      </c>
      <c r="P43" s="359">
        <f t="shared" si="9"/>
        <v>39</v>
      </c>
      <c r="Q43" s="359">
        <v>415080</v>
      </c>
      <c r="R43" s="359">
        <f t="shared" si="10"/>
        <v>13</v>
      </c>
      <c r="S43" s="359">
        <v>494160</v>
      </c>
      <c r="T43" s="362">
        <f t="shared" si="8"/>
        <v>32</v>
      </c>
      <c r="U43" s="534"/>
    </row>
    <row r="44" spans="1:21" s="1" customFormat="1" ht="15" customHeight="1">
      <c r="A44" s="366">
        <v>38</v>
      </c>
      <c r="B44" s="384" t="s">
        <v>263</v>
      </c>
      <c r="C44" s="176">
        <v>195700</v>
      </c>
      <c r="D44" s="177">
        <f t="shared" si="1"/>
        <v>16</v>
      </c>
      <c r="E44" s="177">
        <v>161500</v>
      </c>
      <c r="F44" s="177">
        <f t="shared" si="2"/>
        <v>6</v>
      </c>
      <c r="G44" s="177">
        <v>173600</v>
      </c>
      <c r="H44" s="178">
        <f t="shared" si="3"/>
        <v>13</v>
      </c>
      <c r="I44" s="179">
        <v>402200</v>
      </c>
      <c r="J44" s="177">
        <f t="shared" si="4"/>
        <v>17</v>
      </c>
      <c r="K44" s="177">
        <v>305100</v>
      </c>
      <c r="L44" s="177">
        <f t="shared" si="5"/>
        <v>8</v>
      </c>
      <c r="M44" s="177">
        <v>396200</v>
      </c>
      <c r="N44" s="180">
        <f t="shared" si="6"/>
        <v>12</v>
      </c>
      <c r="O44" s="176">
        <v>589600</v>
      </c>
      <c r="P44" s="177">
        <f t="shared" si="9"/>
        <v>11</v>
      </c>
      <c r="Q44" s="177">
        <v>429100</v>
      </c>
      <c r="R44" s="177">
        <f t="shared" si="10"/>
        <v>7</v>
      </c>
      <c r="S44" s="177">
        <v>545200</v>
      </c>
      <c r="T44" s="180">
        <f t="shared" si="8"/>
        <v>11</v>
      </c>
      <c r="U44" s="32"/>
    </row>
    <row r="45" spans="1:21" s="338" customFormat="1" ht="15" customHeight="1">
      <c r="A45" s="428">
        <v>39</v>
      </c>
      <c r="B45" s="385" t="s">
        <v>230</v>
      </c>
      <c r="C45" s="358">
        <v>174988</v>
      </c>
      <c r="D45" s="359">
        <f t="shared" si="1"/>
        <v>38</v>
      </c>
      <c r="E45" s="359">
        <v>145332</v>
      </c>
      <c r="F45" s="359">
        <f t="shared" si="2"/>
        <v>25</v>
      </c>
      <c r="G45" s="359">
        <v>156391</v>
      </c>
      <c r="H45" s="360">
        <f t="shared" si="3"/>
        <v>36</v>
      </c>
      <c r="I45" s="361">
        <v>361668</v>
      </c>
      <c r="J45" s="359">
        <f t="shared" si="4"/>
        <v>38</v>
      </c>
      <c r="K45" s="359">
        <v>275497</v>
      </c>
      <c r="L45" s="359">
        <f t="shared" si="5"/>
        <v>32</v>
      </c>
      <c r="M45" s="359">
        <v>357865</v>
      </c>
      <c r="N45" s="362">
        <f t="shared" si="6"/>
        <v>35</v>
      </c>
      <c r="O45" s="358">
        <v>531657</v>
      </c>
      <c r="P45" s="359">
        <f t="shared" si="9"/>
        <v>35</v>
      </c>
      <c r="Q45" s="359">
        <v>388197</v>
      </c>
      <c r="R45" s="359">
        <f t="shared" si="10"/>
        <v>29</v>
      </c>
      <c r="S45" s="359">
        <v>494465</v>
      </c>
      <c r="T45" s="362">
        <f t="shared" si="8"/>
        <v>31</v>
      </c>
      <c r="U45" s="363"/>
    </row>
    <row r="46" spans="1:21" s="338" customFormat="1" ht="15" customHeight="1">
      <c r="A46" s="428">
        <v>40</v>
      </c>
      <c r="B46" s="385" t="s">
        <v>231</v>
      </c>
      <c r="C46" s="358">
        <v>208662</v>
      </c>
      <c r="D46" s="359">
        <f t="shared" si="1"/>
        <v>5</v>
      </c>
      <c r="E46" s="359">
        <v>130638</v>
      </c>
      <c r="F46" s="359">
        <f t="shared" si="2"/>
        <v>31</v>
      </c>
      <c r="G46" s="359">
        <v>183459</v>
      </c>
      <c r="H46" s="360">
        <f t="shared" si="3"/>
        <v>5</v>
      </c>
      <c r="I46" s="361">
        <v>423019</v>
      </c>
      <c r="J46" s="359">
        <f t="shared" si="4"/>
        <v>7</v>
      </c>
      <c r="K46" s="359">
        <v>275111</v>
      </c>
      <c r="L46" s="359">
        <f t="shared" si="5"/>
        <v>33</v>
      </c>
      <c r="M46" s="359">
        <v>416122</v>
      </c>
      <c r="N46" s="362">
        <f t="shared" si="6"/>
        <v>5</v>
      </c>
      <c r="O46" s="358">
        <v>615628</v>
      </c>
      <c r="P46" s="359">
        <f t="shared" si="9"/>
        <v>5</v>
      </c>
      <c r="Q46" s="359">
        <v>397311</v>
      </c>
      <c r="R46" s="359">
        <f t="shared" si="10"/>
        <v>20</v>
      </c>
      <c r="S46" s="359">
        <v>565222</v>
      </c>
      <c r="T46" s="362">
        <f t="shared" si="8"/>
        <v>6</v>
      </c>
      <c r="U46" s="363"/>
    </row>
    <row r="47" spans="1:21" s="1" customFormat="1" ht="15" customHeight="1">
      <c r="A47" s="366">
        <v>41</v>
      </c>
      <c r="B47" s="384" t="s">
        <v>264</v>
      </c>
      <c r="C47" s="176">
        <v>181100</v>
      </c>
      <c r="D47" s="177">
        <f t="shared" si="1"/>
        <v>34</v>
      </c>
      <c r="E47" s="177">
        <v>156500</v>
      </c>
      <c r="F47" s="177">
        <f t="shared" si="2"/>
        <v>12</v>
      </c>
      <c r="G47" s="177">
        <v>161800</v>
      </c>
      <c r="H47" s="178">
        <f t="shared" si="3"/>
        <v>29</v>
      </c>
      <c r="I47" s="179">
        <v>369100</v>
      </c>
      <c r="J47" s="177">
        <f t="shared" si="4"/>
        <v>34</v>
      </c>
      <c r="K47" s="177">
        <v>288100</v>
      </c>
      <c r="L47" s="177">
        <f t="shared" si="5"/>
        <v>19</v>
      </c>
      <c r="M47" s="177">
        <v>367300</v>
      </c>
      <c r="N47" s="180">
        <f t="shared" si="6"/>
        <v>28</v>
      </c>
      <c r="O47" s="176">
        <v>538700</v>
      </c>
      <c r="P47" s="177">
        <f t="shared" si="9"/>
        <v>32</v>
      </c>
      <c r="Q47" s="177">
        <v>399100</v>
      </c>
      <c r="R47" s="177">
        <f t="shared" si="10"/>
        <v>19</v>
      </c>
      <c r="S47" s="177">
        <v>499800</v>
      </c>
      <c r="T47" s="180">
        <f t="shared" si="8"/>
        <v>26</v>
      </c>
      <c r="U47" s="32"/>
    </row>
    <row r="48" spans="1:21" s="1" customFormat="1" ht="15" customHeight="1">
      <c r="A48" s="366">
        <v>42</v>
      </c>
      <c r="B48" s="384" t="s">
        <v>265</v>
      </c>
      <c r="C48" s="176">
        <v>210390</v>
      </c>
      <c r="D48" s="177">
        <f t="shared" si="1"/>
        <v>4</v>
      </c>
      <c r="E48" s="177">
        <v>167980</v>
      </c>
      <c r="F48" s="177">
        <f t="shared" si="2"/>
        <v>3</v>
      </c>
      <c r="G48" s="177">
        <v>186760</v>
      </c>
      <c r="H48" s="178">
        <f t="shared" si="3"/>
        <v>4</v>
      </c>
      <c r="I48" s="179">
        <v>432670</v>
      </c>
      <c r="J48" s="177">
        <f t="shared" si="4"/>
        <v>5</v>
      </c>
      <c r="K48" s="177">
        <v>314880</v>
      </c>
      <c r="L48" s="177">
        <f t="shared" si="5"/>
        <v>4</v>
      </c>
      <c r="M48" s="177">
        <v>426540</v>
      </c>
      <c r="N48" s="180">
        <f t="shared" si="6"/>
        <v>4</v>
      </c>
      <c r="O48" s="176">
        <v>634390</v>
      </c>
      <c r="P48" s="177">
        <f t="shared" si="9"/>
        <v>4</v>
      </c>
      <c r="Q48" s="177">
        <v>440390</v>
      </c>
      <c r="R48" s="177">
        <f t="shared" si="10"/>
        <v>3</v>
      </c>
      <c r="S48" s="177">
        <v>587140</v>
      </c>
      <c r="T48" s="180">
        <f t="shared" si="8"/>
        <v>2</v>
      </c>
      <c r="U48" s="32"/>
    </row>
    <row r="49" spans="1:21" s="338" customFormat="1" ht="13.5" customHeight="1" thickBot="1">
      <c r="A49" s="779">
        <v>43</v>
      </c>
      <c r="B49" s="780" t="s">
        <v>232</v>
      </c>
      <c r="C49" s="781">
        <v>200541</v>
      </c>
      <c r="D49" s="782">
        <f t="shared" si="1"/>
        <v>11</v>
      </c>
      <c r="E49" s="782">
        <v>157829</v>
      </c>
      <c r="F49" s="782">
        <f t="shared" si="2"/>
        <v>11</v>
      </c>
      <c r="G49" s="782">
        <v>173666</v>
      </c>
      <c r="H49" s="783">
        <f t="shared" si="3"/>
        <v>12</v>
      </c>
      <c r="I49" s="784">
        <v>446721</v>
      </c>
      <c r="J49" s="782">
        <f t="shared" si="4"/>
        <v>1</v>
      </c>
      <c r="K49" s="782">
        <v>285781</v>
      </c>
      <c r="L49" s="782">
        <f t="shared" si="5"/>
        <v>21</v>
      </c>
      <c r="M49" s="782">
        <v>392971</v>
      </c>
      <c r="N49" s="785">
        <f t="shared" si="6"/>
        <v>14</v>
      </c>
      <c r="O49" s="781">
        <v>585021</v>
      </c>
      <c r="P49" s="359">
        <f t="shared" si="9"/>
        <v>15</v>
      </c>
      <c r="Q49" s="782">
        <v>392081</v>
      </c>
      <c r="R49" s="782">
        <f t="shared" si="10"/>
        <v>26</v>
      </c>
      <c r="S49" s="782">
        <v>531271</v>
      </c>
      <c r="T49" s="785">
        <f t="shared" si="8"/>
        <v>15</v>
      </c>
      <c r="U49" s="534"/>
    </row>
    <row r="50" spans="1:21" s="89" customFormat="1" ht="27.75" customHeight="1" thickBot="1">
      <c r="A50" s="856" t="s">
        <v>276</v>
      </c>
      <c r="B50" s="857"/>
      <c r="C50" s="84">
        <f>AVERAGE(C7:C49)</f>
        <v>188266.93023255814</v>
      </c>
      <c r="D50" s="85"/>
      <c r="E50" s="85">
        <f aca="true" t="shared" si="11" ref="E50:S50">AVERAGE(E7:E49)</f>
        <v>143167.97674418605</v>
      </c>
      <c r="F50" s="85"/>
      <c r="G50" s="85">
        <f t="shared" si="11"/>
        <v>166359.58139534883</v>
      </c>
      <c r="H50" s="86"/>
      <c r="I50" s="87">
        <f t="shared" si="11"/>
        <v>388944.488372093</v>
      </c>
      <c r="J50" s="85"/>
      <c r="K50" s="85">
        <f t="shared" si="11"/>
        <v>285209.6976744186</v>
      </c>
      <c r="L50" s="85"/>
      <c r="M50" s="85">
        <f t="shared" si="11"/>
        <v>379186.20930232556</v>
      </c>
      <c r="N50" s="88"/>
      <c r="O50" s="84">
        <f t="shared" si="11"/>
        <v>560595.2093023256</v>
      </c>
      <c r="P50" s="85"/>
      <c r="Q50" s="85">
        <f t="shared" si="11"/>
        <v>396418.1395348837</v>
      </c>
      <c r="R50" s="85"/>
      <c r="S50" s="85">
        <f t="shared" si="11"/>
        <v>512881.76744186046</v>
      </c>
      <c r="T50" s="88"/>
      <c r="U50" s="32"/>
    </row>
    <row r="51" spans="2:21" s="1" customFormat="1" ht="13.5" customHeight="1">
      <c r="B51" s="90"/>
      <c r="C51" s="858"/>
      <c r="D51" s="859"/>
      <c r="E51" s="859"/>
      <c r="F51" s="859"/>
      <c r="G51" s="859"/>
      <c r="H51" s="859"/>
      <c r="I51" s="860"/>
      <c r="J51" s="860"/>
      <c r="K51" s="860"/>
      <c r="L51" s="860"/>
      <c r="M51" s="860"/>
      <c r="N51" s="860"/>
      <c r="O51" s="860"/>
      <c r="P51" s="860"/>
      <c r="Q51" s="860"/>
      <c r="R51" s="860"/>
      <c r="S51" s="860"/>
      <c r="T51" s="74"/>
      <c r="U51" s="32"/>
    </row>
    <row r="52" spans="2:21" s="1" customFormat="1" ht="13.5">
      <c r="B52" s="49"/>
      <c r="C52" s="849"/>
      <c r="D52" s="849"/>
      <c r="E52" s="849"/>
      <c r="F52" s="849"/>
      <c r="G52" s="849"/>
      <c r="H52" s="849"/>
      <c r="I52" s="849"/>
      <c r="J52" s="849"/>
      <c r="K52" s="849"/>
      <c r="L52" s="849"/>
      <c r="M52" s="849"/>
      <c r="N52" s="849"/>
      <c r="O52" s="849"/>
      <c r="P52" s="849"/>
      <c r="Q52" s="849"/>
      <c r="R52" s="849"/>
      <c r="S52" s="849"/>
      <c r="U52" s="32"/>
    </row>
    <row r="53" spans="2:21" s="1" customFormat="1" ht="13.5">
      <c r="B53" s="49"/>
      <c r="U53" s="32"/>
    </row>
    <row r="54" spans="2:21" s="1" customFormat="1" ht="13.5">
      <c r="B54" s="49"/>
      <c r="U54" s="32"/>
    </row>
    <row r="55" spans="2:21" s="1" customFormat="1" ht="13.5">
      <c r="B55" s="49"/>
      <c r="U55" s="32"/>
    </row>
    <row r="56" spans="2:21" s="1" customFormat="1" ht="13.5">
      <c r="B56" s="49"/>
      <c r="U56" s="32"/>
    </row>
    <row r="57" spans="2:21" s="1" customFormat="1" ht="13.5">
      <c r="B57" s="49"/>
      <c r="U57" s="32"/>
    </row>
    <row r="58" spans="2:21" s="1" customFormat="1" ht="13.5">
      <c r="B58" s="49"/>
      <c r="U58" s="32"/>
    </row>
    <row r="59" spans="2:21" s="1" customFormat="1" ht="13.5">
      <c r="B59" s="49"/>
      <c r="U59" s="32"/>
    </row>
    <row r="60" spans="2:21" s="1" customFormat="1" ht="13.5">
      <c r="B60" s="49"/>
      <c r="U60" s="32"/>
    </row>
    <row r="61" spans="2:21" s="1" customFormat="1" ht="13.5">
      <c r="B61" s="49"/>
      <c r="U61" s="32"/>
    </row>
    <row r="62" spans="2:21" s="1" customFormat="1" ht="13.5">
      <c r="B62" s="49"/>
      <c r="U62" s="32"/>
    </row>
    <row r="63" spans="2:21" s="1" customFormat="1" ht="13.5">
      <c r="B63" s="49"/>
      <c r="U63" s="32"/>
    </row>
    <row r="64" spans="2:21" s="1" customFormat="1" ht="13.5">
      <c r="B64" s="49"/>
      <c r="U64" s="32"/>
    </row>
    <row r="65" spans="2:21" s="1" customFormat="1" ht="13.5">
      <c r="B65" s="49"/>
      <c r="U65" s="32"/>
    </row>
    <row r="66" spans="2:21" s="1" customFormat="1" ht="13.5">
      <c r="B66" s="49"/>
      <c r="U66" s="32"/>
    </row>
    <row r="67" spans="2:21" s="1" customFormat="1" ht="13.5">
      <c r="B67" s="49"/>
      <c r="U67" s="32"/>
    </row>
    <row r="68" spans="2:21" s="1" customFormat="1" ht="13.5">
      <c r="B68" s="49"/>
      <c r="U68" s="32"/>
    </row>
    <row r="69" spans="2:21" s="1" customFormat="1" ht="13.5">
      <c r="B69" s="49"/>
      <c r="U69" s="32"/>
    </row>
    <row r="70" spans="2:21" s="1" customFormat="1" ht="13.5">
      <c r="B70" s="49"/>
      <c r="U70" s="32"/>
    </row>
    <row r="71" spans="2:21" s="1" customFormat="1" ht="13.5">
      <c r="B71" s="49"/>
      <c r="U71" s="32"/>
    </row>
    <row r="72" spans="2:21" s="1" customFormat="1" ht="13.5">
      <c r="B72" s="49"/>
      <c r="U72" s="32"/>
    </row>
    <row r="73" spans="2:21" s="1" customFormat="1" ht="13.5">
      <c r="B73" s="49"/>
      <c r="U73" s="32"/>
    </row>
    <row r="74" spans="2:21" s="1" customFormat="1" ht="13.5">
      <c r="B74" s="49"/>
      <c r="U74" s="32"/>
    </row>
    <row r="75" spans="2:21" s="1" customFormat="1" ht="13.5">
      <c r="B75" s="49"/>
      <c r="U75" s="32"/>
    </row>
    <row r="76" spans="2:21" s="1" customFormat="1" ht="13.5">
      <c r="B76" s="49"/>
      <c r="U76" s="32"/>
    </row>
    <row r="77" spans="2:21" s="1" customFormat="1" ht="13.5">
      <c r="B77" s="49"/>
      <c r="U77" s="32"/>
    </row>
    <row r="78" spans="2:21" s="1" customFormat="1" ht="13.5">
      <c r="B78" s="49"/>
      <c r="U78" s="32"/>
    </row>
    <row r="79" spans="2:21" s="1" customFormat="1" ht="13.5">
      <c r="B79" s="49"/>
      <c r="U79" s="32"/>
    </row>
    <row r="80" spans="2:21" s="1" customFormat="1" ht="13.5">
      <c r="B80" s="49"/>
      <c r="U80" s="32"/>
    </row>
    <row r="81" spans="2:21" s="1" customFormat="1" ht="13.5">
      <c r="B81" s="49"/>
      <c r="U81" s="32"/>
    </row>
    <row r="82" spans="2:21" s="1" customFormat="1" ht="13.5">
      <c r="B82" s="49"/>
      <c r="U82" s="32"/>
    </row>
    <row r="83" spans="2:21" s="1" customFormat="1" ht="13.5">
      <c r="B83" s="49"/>
      <c r="U83" s="32"/>
    </row>
    <row r="84" spans="2:21" s="1" customFormat="1" ht="13.5">
      <c r="B84" s="49"/>
      <c r="U84" s="32"/>
    </row>
    <row r="85" spans="2:21" s="1" customFormat="1" ht="13.5">
      <c r="B85" s="49"/>
      <c r="U85" s="32"/>
    </row>
    <row r="86" spans="2:21" s="1" customFormat="1" ht="13.5">
      <c r="B86" s="49"/>
      <c r="U86" s="32"/>
    </row>
    <row r="87" spans="2:21" s="1" customFormat="1" ht="13.5">
      <c r="B87" s="49"/>
      <c r="U87" s="32"/>
    </row>
    <row r="88" spans="2:21" s="1" customFormat="1" ht="13.5">
      <c r="B88" s="49"/>
      <c r="U88" s="32"/>
    </row>
    <row r="89" spans="2:21" s="1" customFormat="1" ht="13.5">
      <c r="B89" s="49"/>
      <c r="U89" s="32"/>
    </row>
    <row r="90" spans="2:21" s="1" customFormat="1" ht="13.5">
      <c r="B90" s="49"/>
      <c r="U90" s="32"/>
    </row>
    <row r="91" spans="2:21" s="1" customFormat="1" ht="13.5">
      <c r="B91" s="49"/>
      <c r="U91" s="32"/>
    </row>
    <row r="92" spans="2:21" s="1" customFormat="1" ht="13.5">
      <c r="B92" s="49"/>
      <c r="U92" s="32"/>
    </row>
    <row r="93" spans="2:21" s="1" customFormat="1" ht="13.5">
      <c r="B93" s="49"/>
      <c r="U93" s="32"/>
    </row>
    <row r="94" spans="2:21" s="1" customFormat="1" ht="13.5">
      <c r="B94" s="49"/>
      <c r="U94" s="32"/>
    </row>
    <row r="95" spans="2:21" s="1" customFormat="1" ht="13.5">
      <c r="B95" s="49"/>
      <c r="U95" s="32"/>
    </row>
    <row r="96" spans="2:21" s="1" customFormat="1" ht="13.5">
      <c r="B96" s="49"/>
      <c r="U96" s="32"/>
    </row>
    <row r="97" spans="2:21" s="1" customFormat="1" ht="13.5">
      <c r="B97" s="49"/>
      <c r="U97" s="32"/>
    </row>
    <row r="98" spans="2:21" s="1" customFormat="1" ht="13.5">
      <c r="B98" s="49"/>
      <c r="U98" s="32"/>
    </row>
    <row r="99" spans="2:21" s="1" customFormat="1" ht="13.5">
      <c r="B99" s="49"/>
      <c r="U99" s="32"/>
    </row>
    <row r="100" spans="2:21" s="1" customFormat="1" ht="13.5">
      <c r="B100" s="49"/>
      <c r="U100" s="32"/>
    </row>
    <row r="101" spans="2:21" s="1" customFormat="1" ht="13.5">
      <c r="B101" s="49"/>
      <c r="U101" s="32"/>
    </row>
    <row r="102" spans="2:21" s="1" customFormat="1" ht="13.5">
      <c r="B102" s="49"/>
      <c r="U102" s="32"/>
    </row>
    <row r="103" spans="2:21" s="1" customFormat="1" ht="13.5">
      <c r="B103" s="49"/>
      <c r="U103" s="32"/>
    </row>
    <row r="104" spans="2:21" s="1" customFormat="1" ht="13.5">
      <c r="B104" s="49"/>
      <c r="U104" s="32"/>
    </row>
    <row r="105" spans="2:21" s="1" customFormat="1" ht="13.5">
      <c r="B105" s="49"/>
      <c r="U105" s="32"/>
    </row>
    <row r="106" spans="2:21" s="1" customFormat="1" ht="13.5">
      <c r="B106" s="49"/>
      <c r="U106" s="32"/>
    </row>
    <row r="107" spans="2:21" s="1" customFormat="1" ht="13.5">
      <c r="B107" s="49"/>
      <c r="U107" s="32"/>
    </row>
    <row r="108" spans="2:21" s="1" customFormat="1" ht="13.5">
      <c r="B108" s="49"/>
      <c r="U108" s="32"/>
    </row>
    <row r="109" spans="2:21" s="1" customFormat="1" ht="13.5">
      <c r="B109" s="49"/>
      <c r="U109" s="32"/>
    </row>
    <row r="110" spans="2:21" s="1" customFormat="1" ht="13.5">
      <c r="B110" s="49"/>
      <c r="U110" s="32"/>
    </row>
    <row r="111" spans="2:21" s="1" customFormat="1" ht="13.5">
      <c r="B111" s="49"/>
      <c r="U111" s="32"/>
    </row>
    <row r="112" spans="2:21" s="1" customFormat="1" ht="13.5">
      <c r="B112" s="49"/>
      <c r="U112" s="32"/>
    </row>
    <row r="113" spans="2:21" s="1" customFormat="1" ht="13.5">
      <c r="B113" s="49"/>
      <c r="U113" s="32"/>
    </row>
    <row r="114" spans="2:21" s="1" customFormat="1" ht="13.5">
      <c r="B114" s="49"/>
      <c r="U114" s="32"/>
    </row>
    <row r="115" spans="2:21" s="1" customFormat="1" ht="13.5">
      <c r="B115" s="49"/>
      <c r="U115" s="32"/>
    </row>
    <row r="116" spans="2:21" s="1" customFormat="1" ht="13.5">
      <c r="B116" s="49"/>
      <c r="U116" s="32"/>
    </row>
    <row r="117" spans="2:21" s="1" customFormat="1" ht="13.5">
      <c r="B117" s="49"/>
      <c r="U117" s="32"/>
    </row>
    <row r="118" spans="2:21" s="1" customFormat="1" ht="13.5">
      <c r="B118" s="49"/>
      <c r="U118" s="32"/>
    </row>
    <row r="119" spans="2:21" s="1" customFormat="1" ht="13.5">
      <c r="B119" s="49"/>
      <c r="U119" s="32"/>
    </row>
    <row r="120" spans="2:21" s="1" customFormat="1" ht="13.5">
      <c r="B120" s="49"/>
      <c r="U120" s="32"/>
    </row>
    <row r="121" spans="2:21" s="1" customFormat="1" ht="13.5">
      <c r="B121" s="49"/>
      <c r="U121" s="32"/>
    </row>
    <row r="122" spans="2:21" s="1" customFormat="1" ht="13.5">
      <c r="B122" s="49"/>
      <c r="U122" s="32"/>
    </row>
    <row r="123" spans="2:21" s="1" customFormat="1" ht="13.5">
      <c r="B123" s="49"/>
      <c r="U123" s="32"/>
    </row>
    <row r="124" spans="2:21" s="1" customFormat="1" ht="13.5">
      <c r="B124" s="49"/>
      <c r="U124" s="32"/>
    </row>
    <row r="125" spans="2:21" s="1" customFormat="1" ht="13.5">
      <c r="B125" s="49"/>
      <c r="U125" s="32"/>
    </row>
    <row r="126" spans="2:21" s="1" customFormat="1" ht="13.5">
      <c r="B126" s="49"/>
      <c r="U126" s="32"/>
    </row>
    <row r="127" spans="2:21" s="1" customFormat="1" ht="13.5">
      <c r="B127" s="49"/>
      <c r="U127" s="32"/>
    </row>
    <row r="128" spans="2:21" s="1" customFormat="1" ht="13.5">
      <c r="B128" s="49"/>
      <c r="U128" s="32"/>
    </row>
    <row r="129" spans="2:21" s="1" customFormat="1" ht="13.5">
      <c r="B129" s="49"/>
      <c r="U129" s="32"/>
    </row>
    <row r="130" spans="2:21" s="1" customFormat="1" ht="13.5">
      <c r="B130" s="49"/>
      <c r="U130" s="32"/>
    </row>
    <row r="131" spans="2:21" s="1" customFormat="1" ht="13.5">
      <c r="B131" s="49"/>
      <c r="U131" s="32"/>
    </row>
    <row r="132" spans="2:21" s="1" customFormat="1" ht="13.5">
      <c r="B132" s="49"/>
      <c r="U132" s="32"/>
    </row>
    <row r="133" spans="2:21" s="1" customFormat="1" ht="13.5">
      <c r="B133" s="49"/>
      <c r="U133" s="32"/>
    </row>
    <row r="134" spans="2:21" s="1" customFormat="1" ht="13.5">
      <c r="B134" s="49"/>
      <c r="U134" s="32"/>
    </row>
    <row r="135" spans="2:21" s="1" customFormat="1" ht="13.5">
      <c r="B135" s="49"/>
      <c r="U135" s="32"/>
    </row>
    <row r="136" spans="2:21" s="1" customFormat="1" ht="13.5">
      <c r="B136" s="49"/>
      <c r="U136" s="32"/>
    </row>
    <row r="137" spans="2:21" s="1" customFormat="1" ht="13.5">
      <c r="B137" s="49"/>
      <c r="U137" s="32"/>
    </row>
    <row r="138" spans="2:21" s="1" customFormat="1" ht="13.5">
      <c r="B138" s="49"/>
      <c r="U138" s="32"/>
    </row>
    <row r="139" spans="2:21" s="1" customFormat="1" ht="13.5">
      <c r="B139" s="49"/>
      <c r="U139" s="32"/>
    </row>
    <row r="140" spans="2:21" s="1" customFormat="1" ht="13.5">
      <c r="B140" s="49"/>
      <c r="U140" s="32"/>
    </row>
    <row r="141" spans="2:21" s="1" customFormat="1" ht="13.5">
      <c r="B141" s="49"/>
      <c r="U141" s="32"/>
    </row>
    <row r="142" spans="2:21" s="1" customFormat="1" ht="13.5">
      <c r="B142" s="49"/>
      <c r="U142" s="32"/>
    </row>
    <row r="143" spans="2:21" s="1" customFormat="1" ht="13.5">
      <c r="B143" s="49"/>
      <c r="U143" s="32"/>
    </row>
    <row r="144" spans="2:21" s="1" customFormat="1" ht="13.5">
      <c r="B144" s="49"/>
      <c r="U144" s="32"/>
    </row>
    <row r="145" spans="2:21" s="1" customFormat="1" ht="13.5">
      <c r="B145" s="49"/>
      <c r="U145" s="32"/>
    </row>
    <row r="146" spans="2:21" s="1" customFormat="1" ht="13.5">
      <c r="B146" s="49"/>
      <c r="U146" s="32"/>
    </row>
    <row r="147" spans="2:21" s="1" customFormat="1" ht="13.5">
      <c r="B147" s="49"/>
      <c r="U147" s="32"/>
    </row>
    <row r="148" spans="2:21" s="1" customFormat="1" ht="13.5">
      <c r="B148" s="49"/>
      <c r="U148" s="32"/>
    </row>
    <row r="149" spans="2:21" s="1" customFormat="1" ht="13.5">
      <c r="B149" s="49"/>
      <c r="U149" s="32"/>
    </row>
    <row r="150" spans="2:21" s="1" customFormat="1" ht="13.5">
      <c r="B150" s="49"/>
      <c r="U150" s="32"/>
    </row>
    <row r="151" spans="2:21" s="1" customFormat="1" ht="13.5">
      <c r="B151" s="49"/>
      <c r="U151" s="32"/>
    </row>
    <row r="152" spans="2:21" s="1" customFormat="1" ht="13.5">
      <c r="B152" s="49"/>
      <c r="U152" s="32"/>
    </row>
    <row r="153" spans="2:21" s="1" customFormat="1" ht="13.5">
      <c r="B153" s="49"/>
      <c r="U153" s="32"/>
    </row>
    <row r="154" spans="2:21" s="1" customFormat="1" ht="13.5">
      <c r="B154" s="49"/>
      <c r="U154" s="32"/>
    </row>
    <row r="155" spans="2:21" s="1" customFormat="1" ht="13.5">
      <c r="B155" s="49"/>
      <c r="U155" s="32"/>
    </row>
    <row r="156" spans="2:21" s="1" customFormat="1" ht="13.5">
      <c r="B156" s="49"/>
      <c r="U156" s="32"/>
    </row>
    <row r="157" spans="2:21" s="1" customFormat="1" ht="13.5">
      <c r="B157" s="49"/>
      <c r="U157" s="32"/>
    </row>
    <row r="158" spans="2:21" s="1" customFormat="1" ht="13.5">
      <c r="B158" s="49"/>
      <c r="U158" s="32"/>
    </row>
    <row r="159" spans="2:21" s="1" customFormat="1" ht="13.5">
      <c r="B159" s="49"/>
      <c r="U159" s="32"/>
    </row>
    <row r="160" spans="2:21" s="1" customFormat="1" ht="13.5">
      <c r="B160" s="49"/>
      <c r="U160" s="32"/>
    </row>
    <row r="161" spans="2:21" s="1" customFormat="1" ht="13.5">
      <c r="B161" s="49"/>
      <c r="U161" s="32"/>
    </row>
    <row r="162" spans="2:21" s="1" customFormat="1" ht="13.5">
      <c r="B162" s="49"/>
      <c r="U162" s="32"/>
    </row>
    <row r="163" spans="2:21" s="1" customFormat="1" ht="13.5">
      <c r="B163" s="49"/>
      <c r="U163" s="32"/>
    </row>
    <row r="164" spans="2:21" s="1" customFormat="1" ht="13.5">
      <c r="B164" s="49"/>
      <c r="U164" s="32"/>
    </row>
    <row r="165" spans="2:21" s="1" customFormat="1" ht="13.5">
      <c r="B165" s="49"/>
      <c r="U165" s="32"/>
    </row>
    <row r="166" spans="2:21" s="1" customFormat="1" ht="13.5">
      <c r="B166" s="49"/>
      <c r="U166" s="32"/>
    </row>
    <row r="167" spans="2:21" s="1" customFormat="1" ht="13.5">
      <c r="B167" s="49"/>
      <c r="U167" s="32"/>
    </row>
    <row r="168" spans="2:21" s="1" customFormat="1" ht="13.5">
      <c r="B168" s="49"/>
      <c r="U168" s="32"/>
    </row>
    <row r="169" spans="2:21" s="1" customFormat="1" ht="13.5">
      <c r="B169" s="49"/>
      <c r="U169" s="32"/>
    </row>
    <row r="170" spans="2:21" s="1" customFormat="1" ht="13.5">
      <c r="B170" s="49"/>
      <c r="U170" s="32"/>
    </row>
    <row r="171" spans="2:21" s="1" customFormat="1" ht="13.5">
      <c r="B171" s="49"/>
      <c r="U171" s="32"/>
    </row>
    <row r="172" spans="2:21" s="1" customFormat="1" ht="13.5">
      <c r="B172" s="49"/>
      <c r="U172" s="32"/>
    </row>
    <row r="173" spans="2:21" s="1" customFormat="1" ht="13.5">
      <c r="B173" s="49"/>
      <c r="U173" s="32"/>
    </row>
    <row r="174" spans="2:21" s="1" customFormat="1" ht="13.5">
      <c r="B174" s="49"/>
      <c r="U174" s="32"/>
    </row>
    <row r="175" spans="2:21" s="1" customFormat="1" ht="13.5">
      <c r="B175" s="49"/>
      <c r="U175" s="32"/>
    </row>
    <row r="176" spans="2:21" s="1" customFormat="1" ht="13.5">
      <c r="B176" s="49"/>
      <c r="U176" s="32"/>
    </row>
    <row r="177" spans="2:21" s="1" customFormat="1" ht="13.5">
      <c r="B177" s="49"/>
      <c r="U177" s="32"/>
    </row>
    <row r="178" spans="2:21" s="1" customFormat="1" ht="13.5">
      <c r="B178" s="49"/>
      <c r="U178" s="32"/>
    </row>
    <row r="179" spans="2:21" s="1" customFormat="1" ht="13.5">
      <c r="B179" s="49"/>
      <c r="U179" s="32"/>
    </row>
    <row r="180" spans="2:21" s="1" customFormat="1" ht="13.5">
      <c r="B180" s="49"/>
      <c r="U180" s="32"/>
    </row>
    <row r="181" spans="2:21" s="1" customFormat="1" ht="13.5">
      <c r="B181" s="49"/>
      <c r="U181" s="32"/>
    </row>
    <row r="182" spans="2:21" s="1" customFormat="1" ht="13.5">
      <c r="B182" s="49"/>
      <c r="U182" s="32"/>
    </row>
    <row r="183" spans="2:21" s="1" customFormat="1" ht="13.5">
      <c r="B183" s="49"/>
      <c r="U183" s="32"/>
    </row>
    <row r="184" spans="2:21" s="1" customFormat="1" ht="13.5">
      <c r="B184" s="49"/>
      <c r="U184" s="32"/>
    </row>
    <row r="185" spans="2:21" s="1" customFormat="1" ht="13.5">
      <c r="B185" s="49"/>
      <c r="U185" s="32"/>
    </row>
    <row r="186" spans="2:21" s="1" customFormat="1" ht="13.5">
      <c r="B186" s="49"/>
      <c r="U186" s="32"/>
    </row>
    <row r="187" spans="2:21" s="1" customFormat="1" ht="13.5">
      <c r="B187" s="49"/>
      <c r="U187" s="32"/>
    </row>
    <row r="188" spans="2:21" s="1" customFormat="1" ht="13.5">
      <c r="B188" s="49"/>
      <c r="U188" s="32"/>
    </row>
    <row r="189" spans="2:21" s="1" customFormat="1" ht="13.5">
      <c r="B189" s="49"/>
      <c r="U189" s="32"/>
    </row>
    <row r="190" spans="2:21" s="1" customFormat="1" ht="13.5">
      <c r="B190" s="49"/>
      <c r="U190" s="32"/>
    </row>
    <row r="191" spans="2:21" s="1" customFormat="1" ht="13.5">
      <c r="B191" s="49"/>
      <c r="U191" s="32"/>
    </row>
    <row r="192" spans="2:21" s="1" customFormat="1" ht="13.5">
      <c r="B192" s="49"/>
      <c r="U192" s="32"/>
    </row>
    <row r="193" spans="2:21" s="1" customFormat="1" ht="13.5">
      <c r="B193" s="49"/>
      <c r="U193" s="32"/>
    </row>
    <row r="194" spans="2:21" s="1" customFormat="1" ht="13.5">
      <c r="B194" s="49"/>
      <c r="U194" s="32"/>
    </row>
    <row r="195" spans="2:21" s="1" customFormat="1" ht="13.5">
      <c r="B195" s="49"/>
      <c r="U195" s="32"/>
    </row>
    <row r="196" spans="2:21" s="1" customFormat="1" ht="13.5">
      <c r="B196" s="49"/>
      <c r="U196" s="32"/>
    </row>
    <row r="197" spans="2:21" s="1" customFormat="1" ht="13.5">
      <c r="B197" s="49"/>
      <c r="U197" s="32"/>
    </row>
  </sheetData>
  <sheetProtection/>
  <mergeCells count="12">
    <mergeCell ref="A5:B6"/>
    <mergeCell ref="A50:B50"/>
    <mergeCell ref="C52:S52"/>
    <mergeCell ref="C51:S51"/>
    <mergeCell ref="O4:V4"/>
    <mergeCell ref="C1:T1"/>
    <mergeCell ref="O5:S5"/>
    <mergeCell ref="C2:O2"/>
    <mergeCell ref="C3:M3"/>
    <mergeCell ref="C4:M4"/>
    <mergeCell ref="C5:G5"/>
    <mergeCell ref="I5:M5"/>
  </mergeCells>
  <printOptions/>
  <pageMargins left="0.88" right="0.1968503937007874" top="0.4724409448818898" bottom="0.2755905511811024" header="0.31496062992125984" footer="0.1968503937007874"/>
  <pageSetup fitToHeight="1" fitToWidth="1" horizontalDpi="300" verticalDpi="300" orientation="landscape" paperSize="9" scale="68"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A1:T50"/>
  <sheetViews>
    <sheetView zoomScalePageLayoutView="0" workbookViewId="0" topLeftCell="A9">
      <selection activeCell="B49" sqref="B49"/>
    </sheetView>
  </sheetViews>
  <sheetFormatPr defaultColWidth="9.00390625" defaultRowHeight="13.5"/>
  <cols>
    <col min="1" max="1" width="4.375" style="0" customWidth="1"/>
    <col min="2" max="2" width="11.50390625" style="0" customWidth="1"/>
    <col min="8" max="8" width="8.875" style="0" customWidth="1"/>
    <col min="9" max="9" width="10.25390625" style="0" customWidth="1"/>
  </cols>
  <sheetData>
    <row r="1" spans="2:9" ht="17.25">
      <c r="B1" s="704" t="s">
        <v>512</v>
      </c>
      <c r="C1" s="704"/>
      <c r="D1" s="256"/>
      <c r="E1" s="256"/>
      <c r="F1" s="256"/>
      <c r="G1" s="256"/>
      <c r="H1" s="256"/>
      <c r="I1" s="256"/>
    </row>
    <row r="2" spans="2:9" ht="14.25" thickBot="1">
      <c r="B2" s="256"/>
      <c r="C2" s="256"/>
      <c r="D2" s="256"/>
      <c r="E2" s="256"/>
      <c r="F2" s="256"/>
      <c r="G2" s="256"/>
      <c r="H2" s="256" t="s">
        <v>513</v>
      </c>
      <c r="I2" s="256"/>
    </row>
    <row r="3" spans="1:9" ht="14.25" thickBot="1">
      <c r="A3" s="764"/>
      <c r="B3" s="705"/>
      <c r="C3" s="706" t="s">
        <v>514</v>
      </c>
      <c r="D3" s="706" t="s">
        <v>515</v>
      </c>
      <c r="E3" s="706" t="s">
        <v>516</v>
      </c>
      <c r="F3" s="706" t="s">
        <v>517</v>
      </c>
      <c r="G3" s="706" t="s">
        <v>518</v>
      </c>
      <c r="H3" s="706" t="s">
        <v>520</v>
      </c>
      <c r="I3" s="715" t="s">
        <v>521</v>
      </c>
    </row>
    <row r="4" spans="1:9" ht="13.5">
      <c r="A4" s="386">
        <v>1</v>
      </c>
      <c r="B4" s="707" t="s">
        <v>161</v>
      </c>
      <c r="C4" s="419">
        <v>382157</v>
      </c>
      <c r="D4" s="419">
        <v>386413</v>
      </c>
      <c r="E4" s="345">
        <v>400916</v>
      </c>
      <c r="F4" s="345">
        <v>370504</v>
      </c>
      <c r="G4" s="759">
        <v>364313</v>
      </c>
      <c r="H4" s="344">
        <v>365420</v>
      </c>
      <c r="I4" s="714">
        <f>H4-G4</f>
        <v>1107</v>
      </c>
    </row>
    <row r="5" spans="1:9" ht="13.5">
      <c r="A5" s="366">
        <v>2</v>
      </c>
      <c r="B5" s="708" t="s">
        <v>234</v>
      </c>
      <c r="C5" s="190">
        <v>406455</v>
      </c>
      <c r="D5" s="190">
        <v>405455</v>
      </c>
      <c r="E5" s="169">
        <v>393455</v>
      </c>
      <c r="F5" s="169">
        <v>351641</v>
      </c>
      <c r="G5" s="172">
        <v>351641</v>
      </c>
      <c r="H5" s="168">
        <v>351641</v>
      </c>
      <c r="I5" s="714">
        <f aca="true" t="shared" si="0" ref="I5:I47">H5-G5</f>
        <v>0</v>
      </c>
    </row>
    <row r="6" spans="1:9" ht="13.5">
      <c r="A6" s="428">
        <v>3</v>
      </c>
      <c r="B6" s="708" t="s">
        <v>235</v>
      </c>
      <c r="C6" s="190">
        <v>452022</v>
      </c>
      <c r="D6" s="190">
        <v>457035</v>
      </c>
      <c r="E6" s="169">
        <v>457162</v>
      </c>
      <c r="F6" s="169">
        <v>448273</v>
      </c>
      <c r="G6" s="172">
        <v>412429</v>
      </c>
      <c r="H6" s="777">
        <v>441484</v>
      </c>
      <c r="I6" s="714">
        <f t="shared" si="0"/>
        <v>29055</v>
      </c>
    </row>
    <row r="7" spans="1:9" ht="13.5">
      <c r="A7" s="366">
        <v>4</v>
      </c>
      <c r="B7" s="708" t="s">
        <v>222</v>
      </c>
      <c r="C7" s="190">
        <v>314000</v>
      </c>
      <c r="D7" s="190">
        <v>314000</v>
      </c>
      <c r="E7" s="169">
        <v>314000</v>
      </c>
      <c r="F7" s="169">
        <v>317700</v>
      </c>
      <c r="G7" s="172">
        <v>317700</v>
      </c>
      <c r="H7" s="168">
        <v>381800</v>
      </c>
      <c r="I7" s="714">
        <f t="shared" si="0"/>
        <v>64100</v>
      </c>
    </row>
    <row r="8" spans="1:9" ht="13.5">
      <c r="A8" s="366">
        <v>5</v>
      </c>
      <c r="B8" s="708" t="s">
        <v>224</v>
      </c>
      <c r="C8" s="190">
        <v>392600</v>
      </c>
      <c r="D8" s="190">
        <v>392600</v>
      </c>
      <c r="E8" s="169">
        <v>376300</v>
      </c>
      <c r="F8" s="169">
        <v>371500</v>
      </c>
      <c r="G8" s="433">
        <v>371500</v>
      </c>
      <c r="H8" s="168">
        <v>371500</v>
      </c>
      <c r="I8" s="714">
        <f t="shared" si="0"/>
        <v>0</v>
      </c>
    </row>
    <row r="9" spans="1:9" ht="13.5">
      <c r="A9" s="366">
        <v>6</v>
      </c>
      <c r="B9" s="708" t="s">
        <v>236</v>
      </c>
      <c r="C9" s="190">
        <v>364398</v>
      </c>
      <c r="D9" s="190">
        <v>397461</v>
      </c>
      <c r="E9" s="169">
        <v>459498</v>
      </c>
      <c r="F9" s="169">
        <v>381482</v>
      </c>
      <c r="G9" s="172">
        <v>380309</v>
      </c>
      <c r="H9" s="168">
        <v>372943</v>
      </c>
      <c r="I9" s="714">
        <f t="shared" si="0"/>
        <v>-7366</v>
      </c>
    </row>
    <row r="10" spans="1:9" ht="14.25">
      <c r="A10" s="366">
        <v>7</v>
      </c>
      <c r="B10" s="708" t="s">
        <v>237</v>
      </c>
      <c r="C10" s="190">
        <v>295170</v>
      </c>
      <c r="D10" s="190">
        <v>299540</v>
      </c>
      <c r="E10" s="169">
        <v>325980</v>
      </c>
      <c r="F10" s="169">
        <v>311190</v>
      </c>
      <c r="G10" s="172">
        <v>322600</v>
      </c>
      <c r="H10" s="361">
        <v>318380</v>
      </c>
      <c r="I10" s="714">
        <f t="shared" si="0"/>
        <v>-4220</v>
      </c>
    </row>
    <row r="11" spans="1:9" ht="13.5">
      <c r="A11" s="428">
        <v>8</v>
      </c>
      <c r="B11" s="708" t="s">
        <v>225</v>
      </c>
      <c r="C11" s="190">
        <v>350650</v>
      </c>
      <c r="D11" s="190">
        <v>361950</v>
      </c>
      <c r="E11" s="169">
        <v>395040</v>
      </c>
      <c r="F11" s="169">
        <v>385800</v>
      </c>
      <c r="G11" s="433">
        <v>393050</v>
      </c>
      <c r="H11" s="777">
        <v>396070</v>
      </c>
      <c r="I11" s="714">
        <f t="shared" si="0"/>
        <v>3020</v>
      </c>
    </row>
    <row r="12" spans="1:9" ht="13.5">
      <c r="A12" s="366">
        <v>9</v>
      </c>
      <c r="B12" s="708" t="s">
        <v>238</v>
      </c>
      <c r="C12" s="190">
        <v>359960</v>
      </c>
      <c r="D12" s="190">
        <v>367590</v>
      </c>
      <c r="E12" s="169">
        <v>389400</v>
      </c>
      <c r="F12" s="169">
        <v>350730</v>
      </c>
      <c r="G12" s="172">
        <v>362340</v>
      </c>
      <c r="H12" s="777">
        <v>373580</v>
      </c>
      <c r="I12" s="714">
        <f t="shared" si="0"/>
        <v>11240</v>
      </c>
    </row>
    <row r="13" spans="1:9" ht="13.5">
      <c r="A13" s="428">
        <v>10</v>
      </c>
      <c r="B13" s="708" t="s">
        <v>239</v>
      </c>
      <c r="C13" s="190">
        <v>319590</v>
      </c>
      <c r="D13" s="190">
        <v>341940</v>
      </c>
      <c r="E13" s="169">
        <v>370100</v>
      </c>
      <c r="F13" s="169">
        <v>343370</v>
      </c>
      <c r="G13" s="172">
        <v>338000</v>
      </c>
      <c r="H13" s="777">
        <v>308430</v>
      </c>
      <c r="I13" s="714">
        <f t="shared" si="0"/>
        <v>-29570</v>
      </c>
    </row>
    <row r="14" spans="1:9" ht="13.5">
      <c r="A14" s="366">
        <v>11</v>
      </c>
      <c r="B14" s="708" t="s">
        <v>243</v>
      </c>
      <c r="C14" s="190">
        <v>356224</v>
      </c>
      <c r="D14" s="190">
        <v>356224</v>
      </c>
      <c r="E14" s="169">
        <v>356224</v>
      </c>
      <c r="F14" s="169">
        <v>366173</v>
      </c>
      <c r="G14" s="172">
        <v>373024</v>
      </c>
      <c r="H14" s="344">
        <v>373028</v>
      </c>
      <c r="I14" s="714">
        <f t="shared" si="0"/>
        <v>4</v>
      </c>
    </row>
    <row r="15" spans="1:9" ht="13.5">
      <c r="A15" s="366">
        <v>12</v>
      </c>
      <c r="B15" s="708" t="s">
        <v>244</v>
      </c>
      <c r="C15" s="190">
        <v>469220</v>
      </c>
      <c r="D15" s="190">
        <v>499340</v>
      </c>
      <c r="E15" s="169">
        <v>475420</v>
      </c>
      <c r="F15" s="169">
        <v>496060</v>
      </c>
      <c r="G15" s="172">
        <v>418200</v>
      </c>
      <c r="H15" s="168">
        <v>412230</v>
      </c>
      <c r="I15" s="714">
        <f t="shared" si="0"/>
        <v>-5970</v>
      </c>
    </row>
    <row r="16" spans="1:9" ht="13.5">
      <c r="A16" s="366">
        <v>13</v>
      </c>
      <c r="B16" s="708" t="s">
        <v>245</v>
      </c>
      <c r="C16" s="190">
        <v>416640</v>
      </c>
      <c r="D16" s="190">
        <v>416310</v>
      </c>
      <c r="E16" s="169">
        <v>415220</v>
      </c>
      <c r="F16" s="169">
        <v>378730</v>
      </c>
      <c r="G16" s="172">
        <v>378740</v>
      </c>
      <c r="H16" s="168">
        <v>379250</v>
      </c>
      <c r="I16" s="714">
        <f t="shared" si="0"/>
        <v>510</v>
      </c>
    </row>
    <row r="17" spans="1:9" ht="13.5">
      <c r="A17" s="366">
        <v>14</v>
      </c>
      <c r="B17" s="708" t="s">
        <v>246</v>
      </c>
      <c r="C17" s="190">
        <v>415600</v>
      </c>
      <c r="D17" s="190">
        <v>415600</v>
      </c>
      <c r="E17" s="169">
        <v>415600</v>
      </c>
      <c r="F17" s="169">
        <v>374300</v>
      </c>
      <c r="G17" s="172">
        <v>374300</v>
      </c>
      <c r="H17" s="168">
        <v>399900</v>
      </c>
      <c r="I17" s="714">
        <f t="shared" si="0"/>
        <v>25600</v>
      </c>
    </row>
    <row r="18" spans="1:9" ht="13.5">
      <c r="A18" s="366">
        <v>15</v>
      </c>
      <c r="B18" s="708" t="s">
        <v>519</v>
      </c>
      <c r="C18" s="190">
        <v>387470</v>
      </c>
      <c r="D18" s="190">
        <v>398810</v>
      </c>
      <c r="E18" s="169">
        <v>404920</v>
      </c>
      <c r="F18" s="169">
        <v>374940</v>
      </c>
      <c r="G18" s="172">
        <v>381100</v>
      </c>
      <c r="H18" s="168">
        <v>391030</v>
      </c>
      <c r="I18" s="714">
        <f t="shared" si="0"/>
        <v>9930</v>
      </c>
    </row>
    <row r="19" spans="1:9" ht="13.5">
      <c r="A19" s="366">
        <v>16</v>
      </c>
      <c r="B19" s="708" t="s">
        <v>247</v>
      </c>
      <c r="C19" s="190">
        <v>426900</v>
      </c>
      <c r="D19" s="190">
        <v>424800</v>
      </c>
      <c r="E19" s="169">
        <v>423500</v>
      </c>
      <c r="F19" s="169">
        <v>383900</v>
      </c>
      <c r="G19" s="172">
        <v>381300</v>
      </c>
      <c r="H19" s="168">
        <v>376100</v>
      </c>
      <c r="I19" s="714">
        <f t="shared" si="0"/>
        <v>-5200</v>
      </c>
    </row>
    <row r="20" spans="1:9" ht="13.5">
      <c r="A20" s="366">
        <v>17</v>
      </c>
      <c r="B20" s="708" t="s">
        <v>248</v>
      </c>
      <c r="C20" s="190">
        <v>344800</v>
      </c>
      <c r="D20" s="190">
        <v>354300</v>
      </c>
      <c r="E20" s="169">
        <v>362400</v>
      </c>
      <c r="F20" s="169">
        <v>339400</v>
      </c>
      <c r="G20" s="433">
        <v>352800</v>
      </c>
      <c r="H20" s="168">
        <v>354600</v>
      </c>
      <c r="I20" s="714">
        <f t="shared" si="0"/>
        <v>1800</v>
      </c>
    </row>
    <row r="21" spans="1:9" ht="13.5">
      <c r="A21" s="366">
        <v>18</v>
      </c>
      <c r="B21" s="708" t="s">
        <v>249</v>
      </c>
      <c r="C21" s="190">
        <v>350400</v>
      </c>
      <c r="D21" s="190">
        <v>376900</v>
      </c>
      <c r="E21" s="169">
        <v>391300</v>
      </c>
      <c r="F21" s="169">
        <v>352200</v>
      </c>
      <c r="G21" s="172">
        <v>364200</v>
      </c>
      <c r="H21" s="168">
        <v>375500</v>
      </c>
      <c r="I21" s="714">
        <f t="shared" si="0"/>
        <v>11300</v>
      </c>
    </row>
    <row r="22" spans="1:9" ht="13.5">
      <c r="A22" s="366">
        <v>19</v>
      </c>
      <c r="B22" s="708" t="s">
        <v>250</v>
      </c>
      <c r="C22" s="190">
        <v>419450</v>
      </c>
      <c r="D22" s="190">
        <v>462130</v>
      </c>
      <c r="E22" s="169">
        <v>495475</v>
      </c>
      <c r="F22" s="169">
        <v>447044</v>
      </c>
      <c r="G22" s="172">
        <v>409889</v>
      </c>
      <c r="H22" s="168">
        <v>402479</v>
      </c>
      <c r="I22" s="714">
        <f t="shared" si="0"/>
        <v>-7410</v>
      </c>
    </row>
    <row r="23" spans="1:9" ht="13.5">
      <c r="A23" s="366">
        <v>20</v>
      </c>
      <c r="B23" s="708" t="s">
        <v>251</v>
      </c>
      <c r="C23" s="190">
        <v>360680</v>
      </c>
      <c r="D23" s="190">
        <v>355660</v>
      </c>
      <c r="E23" s="169">
        <v>384960</v>
      </c>
      <c r="F23" s="169">
        <v>387950</v>
      </c>
      <c r="G23" s="172">
        <v>360730</v>
      </c>
      <c r="H23" s="168">
        <v>391400</v>
      </c>
      <c r="I23" s="714">
        <f t="shared" si="0"/>
        <v>30670</v>
      </c>
    </row>
    <row r="24" spans="1:9" ht="13.5">
      <c r="A24" s="428">
        <v>21</v>
      </c>
      <c r="B24" s="708" t="s">
        <v>252</v>
      </c>
      <c r="C24" s="190">
        <v>401367</v>
      </c>
      <c r="D24" s="190">
        <v>401367</v>
      </c>
      <c r="E24" s="169">
        <v>423453</v>
      </c>
      <c r="F24" s="169">
        <v>416173</v>
      </c>
      <c r="G24" s="172">
        <v>413884</v>
      </c>
      <c r="H24" s="777">
        <v>419937</v>
      </c>
      <c r="I24" s="714">
        <f t="shared" si="0"/>
        <v>6053</v>
      </c>
    </row>
    <row r="25" spans="1:9" ht="13.5">
      <c r="A25" s="366">
        <v>22</v>
      </c>
      <c r="B25" s="708" t="s">
        <v>253</v>
      </c>
      <c r="C25" s="190">
        <v>428111</v>
      </c>
      <c r="D25" s="190">
        <v>446698</v>
      </c>
      <c r="E25" s="169">
        <v>458601</v>
      </c>
      <c r="F25" s="169">
        <v>417419</v>
      </c>
      <c r="G25" s="433">
        <v>410034</v>
      </c>
      <c r="H25" s="168">
        <v>419715</v>
      </c>
      <c r="I25" s="714">
        <f t="shared" si="0"/>
        <v>9681</v>
      </c>
    </row>
    <row r="26" spans="1:9" ht="13.5">
      <c r="A26" s="428">
        <v>23</v>
      </c>
      <c r="B26" s="708" t="s">
        <v>254</v>
      </c>
      <c r="C26" s="190">
        <v>418060</v>
      </c>
      <c r="D26" s="190">
        <v>417000</v>
      </c>
      <c r="E26" s="169">
        <v>426170</v>
      </c>
      <c r="F26" s="169">
        <v>393350</v>
      </c>
      <c r="G26" s="172">
        <v>387700</v>
      </c>
      <c r="H26" s="777">
        <v>389900</v>
      </c>
      <c r="I26" s="714">
        <f t="shared" si="0"/>
        <v>2200</v>
      </c>
    </row>
    <row r="27" spans="1:9" ht="13.5">
      <c r="A27" s="366">
        <v>24</v>
      </c>
      <c r="B27" s="708" t="s">
        <v>297</v>
      </c>
      <c r="C27" s="190">
        <v>431800</v>
      </c>
      <c r="D27" s="190">
        <v>431800</v>
      </c>
      <c r="E27" s="169">
        <v>438100</v>
      </c>
      <c r="F27" s="169">
        <v>438100</v>
      </c>
      <c r="G27" s="172">
        <v>401100</v>
      </c>
      <c r="H27" s="168">
        <v>403100</v>
      </c>
      <c r="I27" s="714">
        <f t="shared" si="0"/>
        <v>2000</v>
      </c>
    </row>
    <row r="28" spans="1:9" ht="13.5">
      <c r="A28" s="366">
        <v>25</v>
      </c>
      <c r="B28" s="708" t="s">
        <v>255</v>
      </c>
      <c r="C28" s="190">
        <v>426280</v>
      </c>
      <c r="D28" s="190">
        <v>420270</v>
      </c>
      <c r="E28" s="169">
        <v>420270</v>
      </c>
      <c r="F28" s="169">
        <v>388700</v>
      </c>
      <c r="G28" s="172">
        <v>393900</v>
      </c>
      <c r="H28" s="168">
        <v>380007</v>
      </c>
      <c r="I28" s="714">
        <f t="shared" si="0"/>
        <v>-13893</v>
      </c>
    </row>
    <row r="29" spans="1:9" ht="13.5">
      <c r="A29" s="366">
        <v>26</v>
      </c>
      <c r="B29" s="709" t="s">
        <v>256</v>
      </c>
      <c r="C29" s="190">
        <v>431870</v>
      </c>
      <c r="D29" s="190">
        <v>431380</v>
      </c>
      <c r="E29" s="169">
        <v>431380</v>
      </c>
      <c r="F29" s="169">
        <v>345640</v>
      </c>
      <c r="G29" s="172">
        <v>390660</v>
      </c>
      <c r="H29" s="168">
        <v>412160</v>
      </c>
      <c r="I29" s="714">
        <f t="shared" si="0"/>
        <v>21500</v>
      </c>
    </row>
    <row r="30" spans="1:9" ht="13.5">
      <c r="A30" s="366">
        <v>27</v>
      </c>
      <c r="B30" s="708" t="s">
        <v>226</v>
      </c>
      <c r="C30" s="190">
        <v>402350</v>
      </c>
      <c r="D30" s="190">
        <v>408940</v>
      </c>
      <c r="E30" s="169">
        <v>404900</v>
      </c>
      <c r="F30" s="169">
        <v>403800</v>
      </c>
      <c r="G30" s="433">
        <v>405870</v>
      </c>
      <c r="H30" s="168">
        <v>363010</v>
      </c>
      <c r="I30" s="714">
        <f t="shared" si="0"/>
        <v>-42860</v>
      </c>
    </row>
    <row r="31" spans="1:9" ht="13.5">
      <c r="A31" s="366">
        <v>28</v>
      </c>
      <c r="B31" s="708" t="s">
        <v>227</v>
      </c>
      <c r="C31" s="190">
        <v>398080</v>
      </c>
      <c r="D31" s="190">
        <v>408640</v>
      </c>
      <c r="E31" s="169">
        <v>417350</v>
      </c>
      <c r="F31" s="169">
        <v>376730</v>
      </c>
      <c r="G31" s="172">
        <v>347390</v>
      </c>
      <c r="H31" s="777">
        <v>361760</v>
      </c>
      <c r="I31" s="714">
        <f t="shared" si="0"/>
        <v>14370</v>
      </c>
    </row>
    <row r="32" spans="1:9" ht="13.5">
      <c r="A32" s="428">
        <v>29</v>
      </c>
      <c r="B32" s="708" t="s">
        <v>228</v>
      </c>
      <c r="C32" s="190">
        <v>403050</v>
      </c>
      <c r="D32" s="190">
        <v>403910</v>
      </c>
      <c r="E32" s="169">
        <v>344220</v>
      </c>
      <c r="F32" s="169">
        <v>398860</v>
      </c>
      <c r="G32" s="172">
        <v>282040</v>
      </c>
      <c r="H32" s="777">
        <v>269980</v>
      </c>
      <c r="I32" s="714">
        <f t="shared" si="0"/>
        <v>-12060</v>
      </c>
    </row>
    <row r="33" spans="1:9" ht="13.5">
      <c r="A33" s="366">
        <v>30</v>
      </c>
      <c r="B33" s="708" t="s">
        <v>257</v>
      </c>
      <c r="C33" s="190">
        <v>409020</v>
      </c>
      <c r="D33" s="190">
        <v>413650</v>
      </c>
      <c r="E33" s="169">
        <v>404170</v>
      </c>
      <c r="F33" s="169">
        <v>422230</v>
      </c>
      <c r="G33" s="172">
        <v>409490</v>
      </c>
      <c r="H33" s="777">
        <v>416080</v>
      </c>
      <c r="I33" s="714">
        <f t="shared" si="0"/>
        <v>6590</v>
      </c>
    </row>
    <row r="34" spans="1:9" ht="13.5">
      <c r="A34" s="366">
        <v>31</v>
      </c>
      <c r="B34" s="708" t="s">
        <v>223</v>
      </c>
      <c r="C34" s="190">
        <v>445432</v>
      </c>
      <c r="D34" s="190">
        <v>439337</v>
      </c>
      <c r="E34" s="169">
        <v>448783</v>
      </c>
      <c r="F34" s="169">
        <v>415940</v>
      </c>
      <c r="G34" s="433">
        <v>389196</v>
      </c>
      <c r="H34" s="168">
        <v>382123</v>
      </c>
      <c r="I34" s="714">
        <f t="shared" si="0"/>
        <v>-7073</v>
      </c>
    </row>
    <row r="35" spans="1:9" ht="13.5">
      <c r="A35" s="366">
        <v>32</v>
      </c>
      <c r="B35" s="709" t="s">
        <v>258</v>
      </c>
      <c r="C35" s="190">
        <v>425950</v>
      </c>
      <c r="D35" s="190">
        <v>425950</v>
      </c>
      <c r="E35" s="169">
        <v>425950</v>
      </c>
      <c r="F35" s="169">
        <v>425950</v>
      </c>
      <c r="G35" s="172">
        <v>412900</v>
      </c>
      <c r="H35" s="168">
        <v>412900</v>
      </c>
      <c r="I35" s="714">
        <f t="shared" si="0"/>
        <v>0</v>
      </c>
    </row>
    <row r="36" spans="1:9" ht="13.5">
      <c r="A36" s="428">
        <v>33</v>
      </c>
      <c r="B36" s="708" t="s">
        <v>229</v>
      </c>
      <c r="C36" s="190">
        <v>454357</v>
      </c>
      <c r="D36" s="190">
        <v>472002</v>
      </c>
      <c r="E36" s="169">
        <v>470425</v>
      </c>
      <c r="F36" s="169">
        <v>417860</v>
      </c>
      <c r="G36" s="433">
        <v>488650</v>
      </c>
      <c r="H36" s="777">
        <v>441488</v>
      </c>
      <c r="I36" s="714">
        <f t="shared" si="0"/>
        <v>-47162</v>
      </c>
    </row>
    <row r="37" spans="1:9" ht="13.5">
      <c r="A37" s="366">
        <v>34</v>
      </c>
      <c r="B37" s="708" t="s">
        <v>259</v>
      </c>
      <c r="C37" s="190">
        <v>431000</v>
      </c>
      <c r="D37" s="190">
        <v>428100</v>
      </c>
      <c r="E37" s="169">
        <v>422800</v>
      </c>
      <c r="F37" s="169">
        <v>384600</v>
      </c>
      <c r="G37" s="172">
        <v>381674</v>
      </c>
      <c r="H37" s="168">
        <v>410500</v>
      </c>
      <c r="I37" s="714">
        <f t="shared" si="0"/>
        <v>28826</v>
      </c>
    </row>
    <row r="38" spans="1:9" ht="13.5">
      <c r="A38" s="366">
        <v>35</v>
      </c>
      <c r="B38" s="708" t="s">
        <v>260</v>
      </c>
      <c r="C38" s="190">
        <v>450900</v>
      </c>
      <c r="D38" s="190">
        <v>443000</v>
      </c>
      <c r="E38" s="169">
        <v>433900</v>
      </c>
      <c r="F38" s="169">
        <v>398300</v>
      </c>
      <c r="G38" s="172">
        <v>395600</v>
      </c>
      <c r="H38" s="168">
        <v>397800</v>
      </c>
      <c r="I38" s="714">
        <f t="shared" si="0"/>
        <v>2200</v>
      </c>
    </row>
    <row r="39" spans="1:9" ht="13.5">
      <c r="A39" s="428">
        <v>36</v>
      </c>
      <c r="B39" s="708" t="s">
        <v>261</v>
      </c>
      <c r="C39" s="190">
        <v>395200</v>
      </c>
      <c r="D39" s="190">
        <v>433600</v>
      </c>
      <c r="E39" s="169">
        <v>433600</v>
      </c>
      <c r="F39" s="169">
        <v>423400</v>
      </c>
      <c r="G39" s="172">
        <v>423400</v>
      </c>
      <c r="H39" s="777">
        <v>443700</v>
      </c>
      <c r="I39" s="714">
        <f t="shared" si="0"/>
        <v>20300</v>
      </c>
    </row>
    <row r="40" spans="1:9" ht="13.5">
      <c r="A40" s="428">
        <v>37</v>
      </c>
      <c r="B40" s="708" t="s">
        <v>262</v>
      </c>
      <c r="C40" s="190">
        <v>424410</v>
      </c>
      <c r="D40" s="190">
        <v>420880</v>
      </c>
      <c r="E40" s="169">
        <v>404880</v>
      </c>
      <c r="F40" s="169">
        <v>404880</v>
      </c>
      <c r="G40" s="172">
        <v>405880</v>
      </c>
      <c r="H40" s="777">
        <v>428310</v>
      </c>
      <c r="I40" s="714">
        <f t="shared" si="0"/>
        <v>22430</v>
      </c>
    </row>
    <row r="41" spans="1:9" ht="13.5">
      <c r="A41" s="366">
        <v>38</v>
      </c>
      <c r="B41" s="708" t="s">
        <v>263</v>
      </c>
      <c r="C41" s="190">
        <v>453500</v>
      </c>
      <c r="D41" s="190">
        <v>453500</v>
      </c>
      <c r="E41" s="169">
        <v>453500</v>
      </c>
      <c r="F41" s="169">
        <v>414100</v>
      </c>
      <c r="G41" s="172">
        <v>402200</v>
      </c>
      <c r="H41" s="168">
        <v>402200</v>
      </c>
      <c r="I41" s="714">
        <f t="shared" si="0"/>
        <v>0</v>
      </c>
    </row>
    <row r="42" spans="1:9" ht="13.5">
      <c r="A42" s="428">
        <v>39</v>
      </c>
      <c r="B42" s="708" t="s">
        <v>230</v>
      </c>
      <c r="C42" s="190">
        <v>384380</v>
      </c>
      <c r="D42" s="190">
        <v>382810</v>
      </c>
      <c r="E42" s="169">
        <v>371430</v>
      </c>
      <c r="F42" s="169">
        <v>363354</v>
      </c>
      <c r="G42" s="172">
        <v>365277</v>
      </c>
      <c r="H42" s="777">
        <v>361668</v>
      </c>
      <c r="I42" s="714">
        <f t="shared" si="0"/>
        <v>-3609</v>
      </c>
    </row>
    <row r="43" spans="1:9" ht="13.5">
      <c r="A43" s="428">
        <v>40</v>
      </c>
      <c r="B43" s="708" t="s">
        <v>231</v>
      </c>
      <c r="C43" s="190">
        <v>393620</v>
      </c>
      <c r="D43" s="190">
        <v>401320</v>
      </c>
      <c r="E43" s="169">
        <v>401320</v>
      </c>
      <c r="F43" s="169">
        <v>407660</v>
      </c>
      <c r="G43" s="172">
        <v>381483</v>
      </c>
      <c r="H43" s="777">
        <v>423019</v>
      </c>
      <c r="I43" s="714">
        <f t="shared" si="0"/>
        <v>41536</v>
      </c>
    </row>
    <row r="44" spans="1:9" ht="13.5">
      <c r="A44" s="366">
        <v>41</v>
      </c>
      <c r="B44" s="708" t="s">
        <v>264</v>
      </c>
      <c r="C44" s="190">
        <v>370200</v>
      </c>
      <c r="D44" s="190">
        <v>415900</v>
      </c>
      <c r="E44" s="169">
        <v>370320</v>
      </c>
      <c r="F44" s="169">
        <v>356900</v>
      </c>
      <c r="G44" s="172">
        <v>355800</v>
      </c>
      <c r="H44" s="168">
        <v>369100</v>
      </c>
      <c r="I44" s="714">
        <f t="shared" si="0"/>
        <v>13300</v>
      </c>
    </row>
    <row r="45" spans="1:9" ht="13.5">
      <c r="A45" s="366">
        <v>42</v>
      </c>
      <c r="B45" s="708" t="s">
        <v>265</v>
      </c>
      <c r="C45" s="190">
        <v>432150</v>
      </c>
      <c r="D45" s="190">
        <v>454470</v>
      </c>
      <c r="E45" s="169">
        <v>455300</v>
      </c>
      <c r="F45" s="169">
        <v>422680</v>
      </c>
      <c r="G45" s="172">
        <v>420740</v>
      </c>
      <c r="H45" s="168">
        <v>432670</v>
      </c>
      <c r="I45" s="714">
        <f t="shared" si="0"/>
        <v>11930</v>
      </c>
    </row>
    <row r="46" spans="1:9" ht="14.25" thickBot="1">
      <c r="A46" s="382">
        <v>43</v>
      </c>
      <c r="B46" s="710" t="s">
        <v>232</v>
      </c>
      <c r="C46" s="711">
        <v>441280</v>
      </c>
      <c r="D46" s="711">
        <v>456730</v>
      </c>
      <c r="E46" s="580">
        <v>401102</v>
      </c>
      <c r="F46" s="580"/>
      <c r="G46" s="760">
        <v>427375</v>
      </c>
      <c r="H46" s="786">
        <v>446721</v>
      </c>
      <c r="I46" s="716">
        <f t="shared" si="0"/>
        <v>19346</v>
      </c>
    </row>
    <row r="47" spans="1:20" ht="14.25" thickBot="1">
      <c r="A47" s="765"/>
      <c r="B47" s="712" t="s">
        <v>276</v>
      </c>
      <c r="C47" s="713">
        <f aca="true" t="shared" si="1" ref="C47:H47">AVERAGE(C4:C46)</f>
        <v>400854.72093023255</v>
      </c>
      <c r="D47" s="713">
        <f t="shared" si="1"/>
        <v>409193.3023255814</v>
      </c>
      <c r="E47" s="717">
        <f t="shared" si="1"/>
        <v>410902.18604651163</v>
      </c>
      <c r="F47" s="717">
        <f t="shared" si="1"/>
        <v>389750.3095238095</v>
      </c>
      <c r="G47" s="761">
        <f t="shared" si="1"/>
        <v>383730.4186046512</v>
      </c>
      <c r="H47" s="778">
        <f t="shared" si="1"/>
        <v>388944.488372093</v>
      </c>
      <c r="I47" s="718">
        <f t="shared" si="0"/>
        <v>5214.069767441833</v>
      </c>
      <c r="J47" s="766"/>
      <c r="K47" s="766"/>
      <c r="L47" s="766"/>
      <c r="M47" s="766"/>
      <c r="N47" s="766"/>
      <c r="O47" s="766"/>
      <c r="P47" s="766"/>
      <c r="Q47" s="766"/>
      <c r="R47" s="766"/>
      <c r="S47" s="766"/>
      <c r="T47" s="766"/>
    </row>
    <row r="48" spans="2:20" ht="13.5">
      <c r="B48" s="762"/>
      <c r="C48" s="763"/>
      <c r="D48" s="763"/>
      <c r="E48" s="763"/>
      <c r="F48" s="763"/>
      <c r="G48" s="763"/>
      <c r="H48" s="758"/>
      <c r="I48" s="758"/>
      <c r="J48" s="758"/>
      <c r="K48" s="758"/>
      <c r="L48" s="758"/>
      <c r="M48" s="758"/>
      <c r="N48" s="758"/>
      <c r="O48" s="758"/>
      <c r="P48" s="758"/>
      <c r="Q48" s="758"/>
      <c r="R48" s="758"/>
      <c r="S48" s="766"/>
      <c r="T48" s="766"/>
    </row>
    <row r="49" spans="10:20" ht="13.5">
      <c r="J49" s="766"/>
      <c r="K49" s="766"/>
      <c r="L49" s="766"/>
      <c r="M49" s="766"/>
      <c r="N49" s="766"/>
      <c r="O49" s="766"/>
      <c r="P49" s="766"/>
      <c r="Q49" s="766"/>
      <c r="R49" s="766"/>
      <c r="S49" s="766"/>
      <c r="T49" s="766"/>
    </row>
    <row r="50" spans="10:20" ht="13.5">
      <c r="J50" s="766"/>
      <c r="K50" s="766"/>
      <c r="L50" s="766"/>
      <c r="M50" s="766"/>
      <c r="N50" s="766"/>
      <c r="O50" s="766"/>
      <c r="P50" s="766"/>
      <c r="Q50" s="766"/>
      <c r="R50" s="766"/>
      <c r="S50" s="766"/>
      <c r="T50" s="766"/>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0"/>
    <pageSetUpPr fitToPage="1"/>
  </sheetPr>
  <dimension ref="A1:S337"/>
  <sheetViews>
    <sheetView zoomScalePageLayoutView="0" workbookViewId="0" topLeftCell="A1">
      <pane xSplit="2" ySplit="5" topLeftCell="C6" activePane="bottomRight" state="frozen"/>
      <selection pane="topLeft" activeCell="A1" sqref="A1"/>
      <selection pane="topRight" activeCell="C1" sqref="C1"/>
      <selection pane="bottomLeft" activeCell="A8" sqref="A8"/>
      <selection pane="bottomRight" activeCell="R13" sqref="R13"/>
    </sheetView>
  </sheetViews>
  <sheetFormatPr defaultColWidth="9.00390625" defaultRowHeight="18" customHeight="1"/>
  <cols>
    <col min="1" max="1" width="4.75390625" style="18" customWidth="1"/>
    <col min="2" max="2" width="11.25390625" style="17" customWidth="1"/>
    <col min="3" max="3" width="10.25390625" style="17" customWidth="1"/>
    <col min="4" max="4" width="4.625" style="17" customWidth="1"/>
    <col min="5" max="5" width="3.50390625" style="17" customWidth="1"/>
    <col min="6" max="6" width="4.625" style="17" customWidth="1"/>
    <col min="7" max="12" width="6.625" style="17" customWidth="1"/>
    <col min="13" max="18" width="7.125" style="17" customWidth="1"/>
    <col min="19" max="19" width="9.00390625" style="40" customWidth="1"/>
    <col min="20" max="16384" width="9.00390625" style="18" customWidth="1"/>
  </cols>
  <sheetData>
    <row r="1" spans="2:19" s="1" customFormat="1" ht="18" customHeight="1">
      <c r="B1" s="72"/>
      <c r="C1" s="848" t="s">
        <v>433</v>
      </c>
      <c r="D1" s="848"/>
      <c r="E1" s="848"/>
      <c r="F1" s="848"/>
      <c r="G1" s="848"/>
      <c r="H1" s="848"/>
      <c r="I1" s="848"/>
      <c r="J1" s="848"/>
      <c r="K1" s="76"/>
      <c r="L1" s="849"/>
      <c r="M1" s="847"/>
      <c r="N1" s="847"/>
      <c r="O1" s="847"/>
      <c r="P1" s="847"/>
      <c r="Q1" s="847"/>
      <c r="R1" s="847"/>
      <c r="S1" s="33"/>
    </row>
    <row r="2" spans="2:19" s="1" customFormat="1" ht="18" customHeight="1" thickBot="1">
      <c r="B2" s="72"/>
      <c r="C2" s="872" t="s">
        <v>537</v>
      </c>
      <c r="D2" s="873"/>
      <c r="E2" s="873"/>
      <c r="F2" s="873"/>
      <c r="G2" s="873"/>
      <c r="H2" s="873"/>
      <c r="I2" s="873"/>
      <c r="J2" s="873"/>
      <c r="K2" s="873"/>
      <c r="L2" s="873"/>
      <c r="M2" s="873"/>
      <c r="N2" s="873"/>
      <c r="O2" s="873"/>
      <c r="P2" s="873"/>
      <c r="Q2" s="873"/>
      <c r="R2" s="873"/>
      <c r="S2" s="33"/>
    </row>
    <row r="3" spans="1:19" s="1" customFormat="1" ht="18" customHeight="1">
      <c r="A3" s="817"/>
      <c r="B3" s="818"/>
      <c r="C3" s="874" t="s">
        <v>277</v>
      </c>
      <c r="D3" s="877" t="s">
        <v>284</v>
      </c>
      <c r="E3" s="878"/>
      <c r="F3" s="879"/>
      <c r="G3" s="880" t="s">
        <v>278</v>
      </c>
      <c r="H3" s="881"/>
      <c r="I3" s="881"/>
      <c r="J3" s="881"/>
      <c r="K3" s="881"/>
      <c r="L3" s="882"/>
      <c r="M3" s="883" t="s">
        <v>279</v>
      </c>
      <c r="N3" s="884"/>
      <c r="O3" s="884"/>
      <c r="P3" s="884"/>
      <c r="Q3" s="884"/>
      <c r="R3" s="885"/>
      <c r="S3" s="33"/>
    </row>
    <row r="4" spans="1:19" s="1" customFormat="1" ht="18" customHeight="1">
      <c r="A4" s="819"/>
      <c r="B4" s="820"/>
      <c r="C4" s="875"/>
      <c r="D4" s="886" t="s">
        <v>278</v>
      </c>
      <c r="E4" s="887"/>
      <c r="F4" s="863" t="s">
        <v>279</v>
      </c>
      <c r="G4" s="865" t="s">
        <v>281</v>
      </c>
      <c r="H4" s="866"/>
      <c r="I4" s="866"/>
      <c r="J4" s="867" t="s">
        <v>280</v>
      </c>
      <c r="K4" s="868"/>
      <c r="L4" s="869"/>
      <c r="M4" s="870" t="s">
        <v>282</v>
      </c>
      <c r="N4" s="871"/>
      <c r="O4" s="871"/>
      <c r="P4" s="871" t="s">
        <v>283</v>
      </c>
      <c r="Q4" s="871"/>
      <c r="R4" s="888"/>
      <c r="S4" s="33"/>
    </row>
    <row r="5" spans="1:19" s="1" customFormat="1" ht="48.75" customHeight="1" thickBot="1">
      <c r="A5" s="854"/>
      <c r="B5" s="855"/>
      <c r="C5" s="876"/>
      <c r="D5" s="111" t="s">
        <v>34</v>
      </c>
      <c r="E5" s="112" t="s">
        <v>280</v>
      </c>
      <c r="F5" s="864"/>
      <c r="G5" s="113" t="s">
        <v>104</v>
      </c>
      <c r="H5" s="114" t="s">
        <v>31</v>
      </c>
      <c r="I5" s="115" t="s">
        <v>106</v>
      </c>
      <c r="J5" s="115" t="s">
        <v>104</v>
      </c>
      <c r="K5" s="114" t="s">
        <v>31</v>
      </c>
      <c r="L5" s="46" t="s">
        <v>106</v>
      </c>
      <c r="M5" s="113" t="s">
        <v>104</v>
      </c>
      <c r="N5" s="114" t="s">
        <v>31</v>
      </c>
      <c r="O5" s="115" t="s">
        <v>106</v>
      </c>
      <c r="P5" s="115" t="s">
        <v>104</v>
      </c>
      <c r="Q5" s="114" t="s">
        <v>31</v>
      </c>
      <c r="R5" s="46" t="s">
        <v>106</v>
      </c>
      <c r="S5" s="33"/>
    </row>
    <row r="6" spans="1:19" s="1" customFormat="1" ht="18" customHeight="1">
      <c r="A6" s="386">
        <v>1</v>
      </c>
      <c r="B6" s="410" t="s">
        <v>161</v>
      </c>
      <c r="C6" s="411">
        <v>890000</v>
      </c>
      <c r="D6" s="225">
        <v>46</v>
      </c>
      <c r="E6" s="412">
        <v>0</v>
      </c>
      <c r="F6" s="413">
        <v>54</v>
      </c>
      <c r="G6" s="414">
        <v>0.08</v>
      </c>
      <c r="H6" s="415">
        <v>0.0282</v>
      </c>
      <c r="I6" s="415">
        <v>0.025</v>
      </c>
      <c r="J6" s="416">
        <v>0</v>
      </c>
      <c r="K6" s="416">
        <v>0</v>
      </c>
      <c r="L6" s="417">
        <v>0</v>
      </c>
      <c r="M6" s="418">
        <v>20118</v>
      </c>
      <c r="N6" s="419">
        <v>7062</v>
      </c>
      <c r="O6" s="419">
        <v>8020</v>
      </c>
      <c r="P6" s="419">
        <v>32850</v>
      </c>
      <c r="Q6" s="419">
        <v>11541</v>
      </c>
      <c r="R6" s="420">
        <v>9551</v>
      </c>
      <c r="S6" s="33"/>
    </row>
    <row r="7" spans="1:19" s="1" customFormat="1" ht="18" customHeight="1">
      <c r="A7" s="366">
        <v>2</v>
      </c>
      <c r="B7" s="387" t="s">
        <v>234</v>
      </c>
      <c r="C7" s="181">
        <v>890000</v>
      </c>
      <c r="D7" s="182">
        <v>50</v>
      </c>
      <c r="E7" s="183">
        <v>0</v>
      </c>
      <c r="F7" s="184">
        <v>50</v>
      </c>
      <c r="G7" s="185">
        <v>0.0784</v>
      </c>
      <c r="H7" s="186">
        <v>0.0223</v>
      </c>
      <c r="I7" s="186">
        <v>0.0193</v>
      </c>
      <c r="J7" s="187">
        <v>0</v>
      </c>
      <c r="K7" s="187">
        <v>0</v>
      </c>
      <c r="L7" s="188">
        <v>0</v>
      </c>
      <c r="M7" s="189">
        <v>25510</v>
      </c>
      <c r="N7" s="190">
        <v>8299</v>
      </c>
      <c r="O7" s="190">
        <v>13076</v>
      </c>
      <c r="P7" s="190">
        <v>21702</v>
      </c>
      <c r="Q7" s="190">
        <v>5965</v>
      </c>
      <c r="R7" s="191">
        <v>0</v>
      </c>
      <c r="S7" s="33"/>
    </row>
    <row r="8" spans="1:19" s="338" customFormat="1" ht="18" customHeight="1">
      <c r="A8" s="428">
        <v>3</v>
      </c>
      <c r="B8" s="484" t="s">
        <v>235</v>
      </c>
      <c r="C8" s="440">
        <v>890000</v>
      </c>
      <c r="D8" s="485">
        <v>50</v>
      </c>
      <c r="E8" s="486">
        <v>0</v>
      </c>
      <c r="F8" s="487">
        <v>50</v>
      </c>
      <c r="G8" s="488">
        <v>0.091</v>
      </c>
      <c r="H8" s="489">
        <v>0.0281</v>
      </c>
      <c r="I8" s="489">
        <v>0.0267</v>
      </c>
      <c r="J8" s="490">
        <v>0</v>
      </c>
      <c r="K8" s="490">
        <v>0</v>
      </c>
      <c r="L8" s="491">
        <v>0</v>
      </c>
      <c r="M8" s="492">
        <v>37407</v>
      </c>
      <c r="N8" s="493">
        <v>11875</v>
      </c>
      <c r="O8" s="493">
        <v>12963</v>
      </c>
      <c r="P8" s="493">
        <v>15611</v>
      </c>
      <c r="Q8" s="493">
        <v>4956</v>
      </c>
      <c r="R8" s="494">
        <v>3883</v>
      </c>
      <c r="S8" s="535"/>
    </row>
    <row r="9" spans="1:19" s="1" customFormat="1" ht="18" customHeight="1">
      <c r="A9" s="366">
        <v>4</v>
      </c>
      <c r="B9" s="387" t="s">
        <v>222</v>
      </c>
      <c r="C9" s="181">
        <v>890000</v>
      </c>
      <c r="D9" s="182">
        <v>50</v>
      </c>
      <c r="E9" s="183">
        <v>0</v>
      </c>
      <c r="F9" s="184">
        <v>50</v>
      </c>
      <c r="G9" s="185">
        <v>0.0715</v>
      </c>
      <c r="H9" s="186">
        <v>0.0236</v>
      </c>
      <c r="I9" s="186">
        <v>0.0233</v>
      </c>
      <c r="J9" s="187">
        <v>0</v>
      </c>
      <c r="K9" s="187">
        <v>0</v>
      </c>
      <c r="L9" s="188">
        <v>0</v>
      </c>
      <c r="M9" s="189">
        <v>32300</v>
      </c>
      <c r="N9" s="190">
        <v>10900</v>
      </c>
      <c r="O9" s="190">
        <v>9600</v>
      </c>
      <c r="P9" s="190">
        <v>25000</v>
      </c>
      <c r="Q9" s="190">
        <v>8400</v>
      </c>
      <c r="R9" s="191">
        <v>4900</v>
      </c>
      <c r="S9" s="33"/>
    </row>
    <row r="10" spans="1:19" s="1" customFormat="1" ht="18" customHeight="1">
      <c r="A10" s="366">
        <v>5</v>
      </c>
      <c r="B10" s="387" t="s">
        <v>224</v>
      </c>
      <c r="C10" s="181">
        <v>890000</v>
      </c>
      <c r="D10" s="182">
        <v>50</v>
      </c>
      <c r="E10" s="183">
        <v>0</v>
      </c>
      <c r="F10" s="184">
        <v>50</v>
      </c>
      <c r="G10" s="185">
        <v>0.0856</v>
      </c>
      <c r="H10" s="186">
        <v>0.0243</v>
      </c>
      <c r="I10" s="186">
        <v>0.0202</v>
      </c>
      <c r="J10" s="187">
        <v>0</v>
      </c>
      <c r="K10" s="187">
        <v>0</v>
      </c>
      <c r="L10" s="187">
        <v>0</v>
      </c>
      <c r="M10" s="189">
        <v>27700</v>
      </c>
      <c r="N10" s="190">
        <v>7800</v>
      </c>
      <c r="O10" s="190">
        <v>8400</v>
      </c>
      <c r="P10" s="190">
        <v>22900</v>
      </c>
      <c r="Q10" s="190">
        <v>6500</v>
      </c>
      <c r="R10" s="191">
        <v>4700</v>
      </c>
      <c r="S10" s="33"/>
    </row>
    <row r="11" spans="1:19" s="2" customFormat="1" ht="18" customHeight="1">
      <c r="A11" s="366">
        <v>6</v>
      </c>
      <c r="B11" s="387" t="s">
        <v>236</v>
      </c>
      <c r="C11" s="181">
        <v>890000</v>
      </c>
      <c r="D11" s="182">
        <v>50</v>
      </c>
      <c r="E11" s="183">
        <v>0</v>
      </c>
      <c r="F11" s="184">
        <v>50</v>
      </c>
      <c r="G11" s="185">
        <v>0.0841</v>
      </c>
      <c r="H11" s="186">
        <v>0.0156</v>
      </c>
      <c r="I11" s="186">
        <v>0.022</v>
      </c>
      <c r="J11" s="187">
        <v>0</v>
      </c>
      <c r="K11" s="187">
        <v>0</v>
      </c>
      <c r="L11" s="187">
        <v>0</v>
      </c>
      <c r="M11" s="189">
        <v>43500</v>
      </c>
      <c r="N11" s="190">
        <v>13500</v>
      </c>
      <c r="O11" s="190">
        <v>12600</v>
      </c>
      <c r="P11" s="190">
        <v>0</v>
      </c>
      <c r="Q11" s="190">
        <v>0</v>
      </c>
      <c r="R11" s="191">
        <v>0</v>
      </c>
      <c r="S11" s="318"/>
    </row>
    <row r="12" spans="1:19" s="338" customFormat="1" ht="18" customHeight="1">
      <c r="A12" s="428">
        <v>7</v>
      </c>
      <c r="B12" s="799" t="s">
        <v>237</v>
      </c>
      <c r="C12" s="800">
        <v>890000</v>
      </c>
      <c r="D12" s="767">
        <v>50</v>
      </c>
      <c r="E12" s="768">
        <v>0</v>
      </c>
      <c r="F12" s="769">
        <v>50</v>
      </c>
      <c r="G12" s="801">
        <v>0.0704</v>
      </c>
      <c r="H12" s="802">
        <v>0.0288</v>
      </c>
      <c r="I12" s="802">
        <v>0.0282</v>
      </c>
      <c r="J12" s="490">
        <v>0</v>
      </c>
      <c r="K12" s="490">
        <v>0</v>
      </c>
      <c r="L12" s="490">
        <v>0</v>
      </c>
      <c r="M12" s="803">
        <v>7284</v>
      </c>
      <c r="N12" s="804">
        <v>2904</v>
      </c>
      <c r="O12" s="804">
        <v>3132</v>
      </c>
      <c r="P12" s="804">
        <v>50123</v>
      </c>
      <c r="Q12" s="804">
        <v>19983</v>
      </c>
      <c r="R12" s="805">
        <v>14921</v>
      </c>
      <c r="S12" s="535"/>
    </row>
    <row r="13" spans="1:19" s="338" customFormat="1" ht="18" customHeight="1">
      <c r="A13" s="428">
        <v>8</v>
      </c>
      <c r="B13" s="484" t="s">
        <v>225</v>
      </c>
      <c r="C13" s="440">
        <v>850000</v>
      </c>
      <c r="D13" s="767">
        <v>50</v>
      </c>
      <c r="E13" s="768">
        <v>0</v>
      </c>
      <c r="F13" s="769">
        <v>50</v>
      </c>
      <c r="G13" s="488">
        <v>0.0888</v>
      </c>
      <c r="H13" s="489">
        <v>0.0222</v>
      </c>
      <c r="I13" s="489">
        <v>0.0271</v>
      </c>
      <c r="J13" s="490">
        <v>0</v>
      </c>
      <c r="K13" s="490">
        <v>0</v>
      </c>
      <c r="L13" s="490">
        <v>0</v>
      </c>
      <c r="M13" s="492">
        <v>28320</v>
      </c>
      <c r="N13" s="493">
        <v>7440</v>
      </c>
      <c r="O13" s="493">
        <v>9000</v>
      </c>
      <c r="P13" s="493">
        <v>30600</v>
      </c>
      <c r="Q13" s="493">
        <v>7140</v>
      </c>
      <c r="R13" s="494">
        <v>8040</v>
      </c>
      <c r="S13" s="535"/>
    </row>
    <row r="14" spans="1:19" s="1" customFormat="1" ht="18" customHeight="1">
      <c r="A14" s="366">
        <v>9</v>
      </c>
      <c r="B14" s="387" t="s">
        <v>238</v>
      </c>
      <c r="C14" s="181">
        <v>890000</v>
      </c>
      <c r="D14" s="182">
        <v>50</v>
      </c>
      <c r="E14" s="183">
        <v>0</v>
      </c>
      <c r="F14" s="184">
        <v>50</v>
      </c>
      <c r="G14" s="185">
        <v>0.0775</v>
      </c>
      <c r="H14" s="186">
        <v>0.0241</v>
      </c>
      <c r="I14" s="186">
        <v>0.0224</v>
      </c>
      <c r="J14" s="187">
        <v>0</v>
      </c>
      <c r="K14" s="187">
        <v>0</v>
      </c>
      <c r="L14" s="188">
        <v>0</v>
      </c>
      <c r="M14" s="189">
        <v>29020</v>
      </c>
      <c r="N14" s="190">
        <v>9220</v>
      </c>
      <c r="O14" s="190">
        <v>10710</v>
      </c>
      <c r="P14" s="190">
        <v>21390</v>
      </c>
      <c r="Q14" s="190">
        <v>6800</v>
      </c>
      <c r="R14" s="191">
        <v>5570</v>
      </c>
      <c r="S14" s="33"/>
    </row>
    <row r="15" spans="1:19" s="338" customFormat="1" ht="18" customHeight="1">
      <c r="A15" s="428">
        <v>10</v>
      </c>
      <c r="B15" s="484" t="s">
        <v>239</v>
      </c>
      <c r="C15" s="440">
        <v>890000</v>
      </c>
      <c r="D15" s="485">
        <v>50</v>
      </c>
      <c r="E15" s="486">
        <v>0</v>
      </c>
      <c r="F15" s="487">
        <v>50</v>
      </c>
      <c r="G15" s="488">
        <v>0.084</v>
      </c>
      <c r="H15" s="489">
        <v>0.026</v>
      </c>
      <c r="I15" s="489">
        <v>0.0241</v>
      </c>
      <c r="J15" s="490">
        <v>0</v>
      </c>
      <c r="K15" s="490">
        <v>0</v>
      </c>
      <c r="L15" s="491">
        <v>0</v>
      </c>
      <c r="M15" s="492">
        <v>13216</v>
      </c>
      <c r="N15" s="493">
        <v>4204</v>
      </c>
      <c r="O15" s="493">
        <v>4705</v>
      </c>
      <c r="P15" s="493">
        <v>52039</v>
      </c>
      <c r="Q15" s="493">
        <v>16552</v>
      </c>
      <c r="R15" s="494">
        <v>13270</v>
      </c>
      <c r="S15" s="452"/>
    </row>
    <row r="16" spans="1:19" s="1" customFormat="1" ht="18" customHeight="1">
      <c r="A16" s="366">
        <v>11</v>
      </c>
      <c r="B16" s="387" t="s">
        <v>243</v>
      </c>
      <c r="C16" s="181">
        <v>890000</v>
      </c>
      <c r="D16" s="182">
        <v>50</v>
      </c>
      <c r="E16" s="183">
        <v>0</v>
      </c>
      <c r="F16" s="184">
        <v>50</v>
      </c>
      <c r="G16" s="185">
        <v>0.0726</v>
      </c>
      <c r="H16" s="186">
        <v>0.0285</v>
      </c>
      <c r="I16" s="186">
        <v>0.0243</v>
      </c>
      <c r="J16" s="187">
        <v>0</v>
      </c>
      <c r="K16" s="187">
        <v>0</v>
      </c>
      <c r="L16" s="188">
        <v>0</v>
      </c>
      <c r="M16" s="189">
        <v>26680</v>
      </c>
      <c r="N16" s="190">
        <v>10025</v>
      </c>
      <c r="O16" s="190">
        <v>11617</v>
      </c>
      <c r="P16" s="190">
        <v>20604</v>
      </c>
      <c r="Q16" s="190">
        <v>7707</v>
      </c>
      <c r="R16" s="191">
        <v>6151</v>
      </c>
      <c r="S16" s="33"/>
    </row>
    <row r="17" spans="1:19" s="1" customFormat="1" ht="18" customHeight="1">
      <c r="A17" s="366">
        <v>12</v>
      </c>
      <c r="B17" s="387" t="s">
        <v>244</v>
      </c>
      <c r="C17" s="181">
        <v>890000</v>
      </c>
      <c r="D17" s="182">
        <v>45</v>
      </c>
      <c r="E17" s="183">
        <v>0</v>
      </c>
      <c r="F17" s="184">
        <v>55</v>
      </c>
      <c r="G17" s="185">
        <v>0.087</v>
      </c>
      <c r="H17" s="186">
        <v>0.029</v>
      </c>
      <c r="I17" s="186">
        <v>0.026</v>
      </c>
      <c r="J17" s="187">
        <v>0</v>
      </c>
      <c r="K17" s="187">
        <v>0</v>
      </c>
      <c r="L17" s="188">
        <v>0</v>
      </c>
      <c r="M17" s="189">
        <v>26880</v>
      </c>
      <c r="N17" s="190">
        <v>8400</v>
      </c>
      <c r="O17" s="190">
        <v>10080</v>
      </c>
      <c r="P17" s="190">
        <v>36240</v>
      </c>
      <c r="Q17" s="190">
        <v>11400</v>
      </c>
      <c r="R17" s="191">
        <v>9960</v>
      </c>
      <c r="S17" s="33"/>
    </row>
    <row r="18" spans="1:19" s="1" customFormat="1" ht="18" customHeight="1">
      <c r="A18" s="366">
        <v>13</v>
      </c>
      <c r="B18" s="387" t="s">
        <v>245</v>
      </c>
      <c r="C18" s="181">
        <v>890000</v>
      </c>
      <c r="D18" s="182">
        <v>50</v>
      </c>
      <c r="E18" s="183">
        <v>0</v>
      </c>
      <c r="F18" s="184">
        <v>50</v>
      </c>
      <c r="G18" s="185">
        <v>0.0862</v>
      </c>
      <c r="H18" s="186">
        <v>0.0215</v>
      </c>
      <c r="I18" s="186">
        <v>0.0301</v>
      </c>
      <c r="J18" s="187">
        <v>0</v>
      </c>
      <c r="K18" s="187">
        <v>0</v>
      </c>
      <c r="L18" s="188">
        <v>0</v>
      </c>
      <c r="M18" s="189">
        <v>25330</v>
      </c>
      <c r="N18" s="190">
        <v>8620</v>
      </c>
      <c r="O18" s="190">
        <v>13400</v>
      </c>
      <c r="P18" s="190">
        <v>17600</v>
      </c>
      <c r="Q18" s="190">
        <v>6020</v>
      </c>
      <c r="R18" s="191">
        <v>0</v>
      </c>
      <c r="S18" s="33"/>
    </row>
    <row r="19" spans="1:19" s="1" customFormat="1" ht="18" customHeight="1">
      <c r="A19" s="366">
        <v>14</v>
      </c>
      <c r="B19" s="387" t="s">
        <v>246</v>
      </c>
      <c r="C19" s="181">
        <v>850000</v>
      </c>
      <c r="D19" s="182"/>
      <c r="E19" s="183"/>
      <c r="F19" s="184"/>
      <c r="G19" s="185">
        <v>0.081</v>
      </c>
      <c r="H19" s="186">
        <v>0.0374</v>
      </c>
      <c r="I19" s="186">
        <v>0.023</v>
      </c>
      <c r="J19" s="187">
        <v>0</v>
      </c>
      <c r="K19" s="187">
        <v>0</v>
      </c>
      <c r="L19" s="188">
        <v>0</v>
      </c>
      <c r="M19" s="189">
        <v>23540</v>
      </c>
      <c r="N19" s="190">
        <v>5880</v>
      </c>
      <c r="O19" s="190">
        <v>16820</v>
      </c>
      <c r="P19" s="190">
        <v>33900</v>
      </c>
      <c r="Q19" s="190">
        <v>9220</v>
      </c>
      <c r="R19" s="191">
        <v>0</v>
      </c>
      <c r="S19" s="33"/>
    </row>
    <row r="20" spans="1:19" s="1" customFormat="1" ht="18" customHeight="1">
      <c r="A20" s="366">
        <v>15</v>
      </c>
      <c r="B20" s="387" t="s">
        <v>214</v>
      </c>
      <c r="C20" s="181">
        <v>890000</v>
      </c>
      <c r="D20" s="182">
        <v>50</v>
      </c>
      <c r="E20" s="183">
        <v>0</v>
      </c>
      <c r="F20" s="184">
        <v>50</v>
      </c>
      <c r="G20" s="185">
        <v>0.0806</v>
      </c>
      <c r="H20" s="186">
        <v>0.0318</v>
      </c>
      <c r="I20" s="186">
        <v>0.0288</v>
      </c>
      <c r="J20" s="187">
        <v>0</v>
      </c>
      <c r="K20" s="187">
        <v>0</v>
      </c>
      <c r="L20" s="188">
        <v>0</v>
      </c>
      <c r="M20" s="189">
        <v>24731</v>
      </c>
      <c r="N20" s="190">
        <v>9603</v>
      </c>
      <c r="O20" s="190">
        <v>15757</v>
      </c>
      <c r="P20" s="190">
        <v>18154</v>
      </c>
      <c r="Q20" s="190">
        <v>7049</v>
      </c>
      <c r="R20" s="191">
        <v>0</v>
      </c>
      <c r="S20" s="33"/>
    </row>
    <row r="21" spans="1:19" s="1" customFormat="1" ht="18" customHeight="1">
      <c r="A21" s="366">
        <v>16</v>
      </c>
      <c r="B21" s="387" t="s">
        <v>247</v>
      </c>
      <c r="C21" s="181">
        <v>890000</v>
      </c>
      <c r="D21" s="182">
        <v>50</v>
      </c>
      <c r="E21" s="183">
        <v>0</v>
      </c>
      <c r="F21" s="184">
        <v>50</v>
      </c>
      <c r="G21" s="185">
        <v>0.0825</v>
      </c>
      <c r="H21" s="186">
        <v>0.0281</v>
      </c>
      <c r="I21" s="186">
        <v>0.0253</v>
      </c>
      <c r="J21" s="187">
        <v>0</v>
      </c>
      <c r="K21" s="187">
        <v>0</v>
      </c>
      <c r="L21" s="188">
        <v>0</v>
      </c>
      <c r="M21" s="189">
        <v>25920</v>
      </c>
      <c r="N21" s="190">
        <v>8340</v>
      </c>
      <c r="O21" s="190">
        <v>12840</v>
      </c>
      <c r="P21" s="190">
        <v>18300</v>
      </c>
      <c r="Q21" s="190">
        <v>5880</v>
      </c>
      <c r="R21" s="191">
        <v>0</v>
      </c>
      <c r="S21" s="33"/>
    </row>
    <row r="22" spans="1:19" s="1" customFormat="1" ht="18" customHeight="1">
      <c r="A22" s="366">
        <v>17</v>
      </c>
      <c r="B22" s="387" t="s">
        <v>248</v>
      </c>
      <c r="C22" s="181">
        <v>890000</v>
      </c>
      <c r="D22" s="182">
        <v>54</v>
      </c>
      <c r="E22" s="183">
        <v>0</v>
      </c>
      <c r="F22" s="184">
        <v>46</v>
      </c>
      <c r="G22" s="185">
        <v>0.079</v>
      </c>
      <c r="H22" s="186">
        <v>0.0292</v>
      </c>
      <c r="I22" s="186">
        <v>0.0242</v>
      </c>
      <c r="J22" s="187">
        <v>0</v>
      </c>
      <c r="K22" s="187">
        <v>0</v>
      </c>
      <c r="L22" s="188">
        <v>0</v>
      </c>
      <c r="M22" s="189">
        <v>19260</v>
      </c>
      <c r="N22" s="190">
        <v>7070</v>
      </c>
      <c r="O22" s="190">
        <v>14150</v>
      </c>
      <c r="P22" s="190">
        <v>24450</v>
      </c>
      <c r="Q22" s="190">
        <v>8970</v>
      </c>
      <c r="R22" s="191">
        <v>0</v>
      </c>
      <c r="S22" s="33"/>
    </row>
    <row r="23" spans="1:19" s="1" customFormat="1" ht="18" customHeight="1">
      <c r="A23" s="366">
        <v>18</v>
      </c>
      <c r="B23" s="387" t="s">
        <v>249</v>
      </c>
      <c r="C23" s="181">
        <v>890000</v>
      </c>
      <c r="D23" s="182">
        <v>52</v>
      </c>
      <c r="E23" s="183">
        <v>0</v>
      </c>
      <c r="F23" s="184">
        <v>48</v>
      </c>
      <c r="G23" s="185">
        <v>0.0787</v>
      </c>
      <c r="H23" s="186">
        <v>0.0231</v>
      </c>
      <c r="I23" s="186">
        <v>0.0248</v>
      </c>
      <c r="J23" s="187">
        <v>0</v>
      </c>
      <c r="K23" s="187">
        <v>0</v>
      </c>
      <c r="L23" s="188">
        <v>0</v>
      </c>
      <c r="M23" s="189">
        <v>28720</v>
      </c>
      <c r="N23" s="190">
        <v>8710</v>
      </c>
      <c r="O23" s="190">
        <v>9990</v>
      </c>
      <c r="P23" s="190">
        <v>22800</v>
      </c>
      <c r="Q23" s="190">
        <v>6910</v>
      </c>
      <c r="R23" s="191">
        <v>5880</v>
      </c>
      <c r="S23" s="33"/>
    </row>
    <row r="24" spans="1:19" s="1" customFormat="1" ht="18" customHeight="1">
      <c r="A24" s="366">
        <v>19</v>
      </c>
      <c r="B24" s="387" t="s">
        <v>250</v>
      </c>
      <c r="C24" s="181">
        <v>890000</v>
      </c>
      <c r="D24" s="182">
        <v>50</v>
      </c>
      <c r="E24" s="183">
        <v>0</v>
      </c>
      <c r="F24" s="184">
        <v>50</v>
      </c>
      <c r="G24" s="185">
        <v>0.092</v>
      </c>
      <c r="H24" s="186">
        <v>0.029</v>
      </c>
      <c r="I24" s="186">
        <v>0.0255</v>
      </c>
      <c r="J24" s="187">
        <v>0</v>
      </c>
      <c r="K24" s="187">
        <v>0</v>
      </c>
      <c r="L24" s="188">
        <v>0</v>
      </c>
      <c r="M24" s="189">
        <v>27360</v>
      </c>
      <c r="N24" s="190">
        <v>9000</v>
      </c>
      <c r="O24" s="190">
        <v>10560</v>
      </c>
      <c r="P24" s="190">
        <v>18960</v>
      </c>
      <c r="Q24" s="190">
        <v>6240</v>
      </c>
      <c r="R24" s="191">
        <v>5520</v>
      </c>
      <c r="S24" s="33"/>
    </row>
    <row r="25" spans="1:19" s="1" customFormat="1" ht="18" customHeight="1">
      <c r="A25" s="366">
        <v>20</v>
      </c>
      <c r="B25" s="387" t="s">
        <v>251</v>
      </c>
      <c r="C25" s="181">
        <v>890000</v>
      </c>
      <c r="D25" s="182">
        <v>52</v>
      </c>
      <c r="E25" s="183">
        <v>0</v>
      </c>
      <c r="F25" s="184">
        <v>48</v>
      </c>
      <c r="G25" s="185">
        <v>0.091</v>
      </c>
      <c r="H25" s="186">
        <v>0.0245</v>
      </c>
      <c r="I25" s="186">
        <v>0.023</v>
      </c>
      <c r="J25" s="187">
        <v>0</v>
      </c>
      <c r="K25" s="187">
        <v>0</v>
      </c>
      <c r="L25" s="188">
        <v>0</v>
      </c>
      <c r="M25" s="189">
        <v>27900</v>
      </c>
      <c r="N25" s="190">
        <v>7910</v>
      </c>
      <c r="O25" s="190">
        <v>14110</v>
      </c>
      <c r="P25" s="190">
        <v>22360</v>
      </c>
      <c r="Q25" s="190">
        <v>6340</v>
      </c>
      <c r="R25" s="191">
        <v>0</v>
      </c>
      <c r="S25" s="33"/>
    </row>
    <row r="26" spans="1:19" s="338" customFormat="1" ht="18" customHeight="1">
      <c r="A26" s="428">
        <v>21</v>
      </c>
      <c r="B26" s="484" t="s">
        <v>252</v>
      </c>
      <c r="C26" s="440">
        <v>890000</v>
      </c>
      <c r="D26" s="485">
        <v>50</v>
      </c>
      <c r="E26" s="486">
        <v>0</v>
      </c>
      <c r="F26" s="487">
        <v>50</v>
      </c>
      <c r="G26" s="488">
        <v>0.0889</v>
      </c>
      <c r="H26" s="489">
        <v>0.0343</v>
      </c>
      <c r="I26" s="489">
        <v>0.0295</v>
      </c>
      <c r="J26" s="490">
        <v>0</v>
      </c>
      <c r="K26" s="490">
        <v>0</v>
      </c>
      <c r="L26" s="491">
        <v>0</v>
      </c>
      <c r="M26" s="492">
        <v>26640</v>
      </c>
      <c r="N26" s="493">
        <v>10080</v>
      </c>
      <c r="O26" s="493">
        <v>10800</v>
      </c>
      <c r="P26" s="493">
        <v>21840</v>
      </c>
      <c r="Q26" s="493">
        <v>8120</v>
      </c>
      <c r="R26" s="494">
        <v>6000</v>
      </c>
      <c r="S26" s="452"/>
    </row>
    <row r="27" spans="1:19" s="1" customFormat="1" ht="18" customHeight="1">
      <c r="A27" s="366">
        <v>22</v>
      </c>
      <c r="B27" s="387" t="s">
        <v>253</v>
      </c>
      <c r="C27" s="181">
        <v>870000</v>
      </c>
      <c r="D27" s="182">
        <v>50</v>
      </c>
      <c r="E27" s="183">
        <v>0</v>
      </c>
      <c r="F27" s="184">
        <v>50</v>
      </c>
      <c r="G27" s="185">
        <v>0.089</v>
      </c>
      <c r="H27" s="186">
        <v>0.032</v>
      </c>
      <c r="I27" s="186">
        <v>0.0299</v>
      </c>
      <c r="J27" s="187">
        <v>0</v>
      </c>
      <c r="K27" s="187">
        <v>0</v>
      </c>
      <c r="L27" s="188">
        <v>0</v>
      </c>
      <c r="M27" s="189">
        <v>29880</v>
      </c>
      <c r="N27" s="190">
        <v>8760</v>
      </c>
      <c r="O27" s="190">
        <v>10320</v>
      </c>
      <c r="P27" s="190">
        <v>22560</v>
      </c>
      <c r="Q27" s="190">
        <v>8640</v>
      </c>
      <c r="R27" s="191">
        <v>6480</v>
      </c>
      <c r="S27" s="259"/>
    </row>
    <row r="28" spans="1:19" s="338" customFormat="1" ht="18" customHeight="1">
      <c r="A28" s="428">
        <v>23</v>
      </c>
      <c r="B28" s="484" t="s">
        <v>254</v>
      </c>
      <c r="C28" s="440">
        <v>890000</v>
      </c>
      <c r="D28" s="485">
        <v>50</v>
      </c>
      <c r="E28" s="486">
        <v>0</v>
      </c>
      <c r="F28" s="487">
        <v>50</v>
      </c>
      <c r="G28" s="488">
        <v>0.081</v>
      </c>
      <c r="H28" s="489">
        <v>0.0317</v>
      </c>
      <c r="I28" s="489">
        <v>0.0288</v>
      </c>
      <c r="J28" s="490">
        <v>0</v>
      </c>
      <c r="K28" s="490">
        <v>0</v>
      </c>
      <c r="L28" s="491">
        <v>0</v>
      </c>
      <c r="M28" s="492">
        <v>24880</v>
      </c>
      <c r="N28" s="493">
        <v>9550</v>
      </c>
      <c r="O28" s="493">
        <v>10930</v>
      </c>
      <c r="P28" s="493">
        <v>19230</v>
      </c>
      <c r="Q28" s="493">
        <v>7380</v>
      </c>
      <c r="R28" s="494">
        <v>5810</v>
      </c>
      <c r="S28" s="535"/>
    </row>
    <row r="29" spans="1:19" s="338" customFormat="1" ht="18" customHeight="1">
      <c r="A29" s="428">
        <v>24</v>
      </c>
      <c r="B29" s="484" t="s">
        <v>297</v>
      </c>
      <c r="C29" s="440">
        <v>890000</v>
      </c>
      <c r="D29" s="485">
        <v>48</v>
      </c>
      <c r="E29" s="486">
        <v>0</v>
      </c>
      <c r="F29" s="487">
        <v>52</v>
      </c>
      <c r="G29" s="488">
        <v>0.09</v>
      </c>
      <c r="H29" s="489">
        <v>0.028</v>
      </c>
      <c r="I29" s="489">
        <v>0.026</v>
      </c>
      <c r="J29" s="490">
        <v>0</v>
      </c>
      <c r="K29" s="490">
        <v>0</v>
      </c>
      <c r="L29" s="491">
        <v>0</v>
      </c>
      <c r="M29" s="492">
        <v>28500</v>
      </c>
      <c r="N29" s="493">
        <v>8700</v>
      </c>
      <c r="O29" s="493">
        <v>9600</v>
      </c>
      <c r="P29" s="493">
        <v>23100</v>
      </c>
      <c r="Q29" s="493">
        <v>6900</v>
      </c>
      <c r="R29" s="494">
        <v>5400</v>
      </c>
      <c r="S29" s="452"/>
    </row>
    <row r="30" spans="1:19" s="338" customFormat="1" ht="18" customHeight="1">
      <c r="A30" s="428">
        <v>25</v>
      </c>
      <c r="B30" s="484" t="s">
        <v>255</v>
      </c>
      <c r="C30" s="440">
        <v>890000</v>
      </c>
      <c r="D30" s="485">
        <v>50</v>
      </c>
      <c r="E30" s="486">
        <v>0</v>
      </c>
      <c r="F30" s="487">
        <v>50</v>
      </c>
      <c r="G30" s="488">
        <v>0.0816</v>
      </c>
      <c r="H30" s="489">
        <v>0.024</v>
      </c>
      <c r="I30" s="489">
        <v>0.0225</v>
      </c>
      <c r="J30" s="490">
        <v>0</v>
      </c>
      <c r="K30" s="490">
        <v>0</v>
      </c>
      <c r="L30" s="491">
        <v>0</v>
      </c>
      <c r="M30" s="492">
        <v>29000</v>
      </c>
      <c r="N30" s="493">
        <v>9000</v>
      </c>
      <c r="O30" s="493">
        <v>9800</v>
      </c>
      <c r="P30" s="493">
        <v>23000</v>
      </c>
      <c r="Q30" s="493">
        <v>7000</v>
      </c>
      <c r="R30" s="494">
        <v>6000</v>
      </c>
      <c r="S30" s="452"/>
    </row>
    <row r="31" spans="1:19" s="1" customFormat="1" ht="18" customHeight="1">
      <c r="A31" s="366">
        <v>26</v>
      </c>
      <c r="B31" s="387" t="s">
        <v>256</v>
      </c>
      <c r="C31" s="310">
        <v>850000</v>
      </c>
      <c r="D31" s="311">
        <v>50</v>
      </c>
      <c r="E31" s="312">
        <v>0</v>
      </c>
      <c r="F31" s="313">
        <v>50</v>
      </c>
      <c r="G31" s="185">
        <v>0.087</v>
      </c>
      <c r="H31" s="186">
        <v>0.0315</v>
      </c>
      <c r="I31" s="186">
        <v>0.0298</v>
      </c>
      <c r="J31" s="187">
        <v>0</v>
      </c>
      <c r="K31" s="187">
        <v>0</v>
      </c>
      <c r="L31" s="188">
        <v>0</v>
      </c>
      <c r="M31" s="314">
        <v>28000</v>
      </c>
      <c r="N31" s="315">
        <v>10610</v>
      </c>
      <c r="O31" s="315">
        <v>9500</v>
      </c>
      <c r="P31" s="315">
        <v>21220</v>
      </c>
      <c r="Q31" s="315">
        <v>5730</v>
      </c>
      <c r="R31" s="316">
        <v>7480</v>
      </c>
      <c r="S31" s="33"/>
    </row>
    <row r="32" spans="1:19" s="1" customFormat="1" ht="18" customHeight="1">
      <c r="A32" s="366">
        <v>27</v>
      </c>
      <c r="B32" s="387" t="s">
        <v>226</v>
      </c>
      <c r="C32" s="181">
        <v>890000</v>
      </c>
      <c r="D32" s="182">
        <v>50</v>
      </c>
      <c r="E32" s="183">
        <v>0</v>
      </c>
      <c r="F32" s="184">
        <v>50</v>
      </c>
      <c r="G32" s="185">
        <v>0.0745</v>
      </c>
      <c r="H32" s="186">
        <v>0.0231</v>
      </c>
      <c r="I32" s="186">
        <v>0.0251</v>
      </c>
      <c r="J32" s="187">
        <v>0</v>
      </c>
      <c r="K32" s="187">
        <v>0</v>
      </c>
      <c r="L32" s="188">
        <v>0</v>
      </c>
      <c r="M32" s="189">
        <v>27000</v>
      </c>
      <c r="N32" s="190">
        <v>8460</v>
      </c>
      <c r="O32" s="190">
        <v>10620</v>
      </c>
      <c r="P32" s="190">
        <v>21900</v>
      </c>
      <c r="Q32" s="190">
        <v>6840</v>
      </c>
      <c r="R32" s="191">
        <v>5820</v>
      </c>
      <c r="S32" s="259"/>
    </row>
    <row r="33" spans="1:19" s="338" customFormat="1" ht="18" customHeight="1">
      <c r="A33" s="428">
        <v>28</v>
      </c>
      <c r="B33" s="484" t="s">
        <v>227</v>
      </c>
      <c r="C33" s="440">
        <v>890000</v>
      </c>
      <c r="D33" s="485">
        <v>50</v>
      </c>
      <c r="E33" s="486">
        <v>0</v>
      </c>
      <c r="F33" s="487">
        <v>50</v>
      </c>
      <c r="G33" s="488">
        <v>0.0704</v>
      </c>
      <c r="H33" s="489">
        <v>0.026</v>
      </c>
      <c r="I33" s="489">
        <v>0.0249</v>
      </c>
      <c r="J33" s="490">
        <v>0</v>
      </c>
      <c r="K33" s="490">
        <v>0</v>
      </c>
      <c r="L33" s="491">
        <v>0</v>
      </c>
      <c r="M33" s="492">
        <v>26000</v>
      </c>
      <c r="N33" s="493">
        <v>9600</v>
      </c>
      <c r="O33" s="493">
        <v>11100</v>
      </c>
      <c r="P33" s="493">
        <v>20700</v>
      </c>
      <c r="Q33" s="493">
        <v>7600</v>
      </c>
      <c r="R33" s="494">
        <v>6100</v>
      </c>
      <c r="S33" s="452"/>
    </row>
    <row r="34" spans="1:19" s="338" customFormat="1" ht="18" customHeight="1">
      <c r="A34" s="428">
        <v>29</v>
      </c>
      <c r="B34" s="484" t="s">
        <v>228</v>
      </c>
      <c r="C34" s="440">
        <v>850000</v>
      </c>
      <c r="D34" s="485">
        <v>50</v>
      </c>
      <c r="E34" s="486">
        <v>0</v>
      </c>
      <c r="F34" s="487">
        <v>50</v>
      </c>
      <c r="G34" s="488">
        <v>0.0408</v>
      </c>
      <c r="H34" s="489">
        <v>0.0256</v>
      </c>
      <c r="I34" s="489">
        <v>0.0278</v>
      </c>
      <c r="J34" s="490">
        <v>0</v>
      </c>
      <c r="K34" s="490">
        <v>0</v>
      </c>
      <c r="L34" s="491">
        <v>0</v>
      </c>
      <c r="M34" s="492">
        <v>15105</v>
      </c>
      <c r="N34" s="493">
        <v>9881</v>
      </c>
      <c r="O34" s="493">
        <v>10137</v>
      </c>
      <c r="P34" s="493">
        <v>11846</v>
      </c>
      <c r="Q34" s="493">
        <v>7043</v>
      </c>
      <c r="R34" s="494">
        <v>5353</v>
      </c>
      <c r="S34" s="452"/>
    </row>
    <row r="35" spans="1:19" s="338" customFormat="1" ht="18" customHeight="1">
      <c r="A35" s="428">
        <v>30</v>
      </c>
      <c r="B35" s="484" t="s">
        <v>257</v>
      </c>
      <c r="C35" s="440">
        <v>890000</v>
      </c>
      <c r="D35" s="485">
        <v>50</v>
      </c>
      <c r="E35" s="486">
        <v>0</v>
      </c>
      <c r="F35" s="487">
        <v>50</v>
      </c>
      <c r="G35" s="488">
        <v>0.08</v>
      </c>
      <c r="H35" s="489">
        <v>0.0333</v>
      </c>
      <c r="I35" s="489">
        <v>0.0348</v>
      </c>
      <c r="J35" s="490">
        <v>0</v>
      </c>
      <c r="K35" s="490">
        <v>0</v>
      </c>
      <c r="L35" s="491">
        <v>0</v>
      </c>
      <c r="M35" s="492">
        <v>27240</v>
      </c>
      <c r="N35" s="493">
        <v>11040</v>
      </c>
      <c r="O35" s="493">
        <v>11400</v>
      </c>
      <c r="P35" s="493">
        <v>20640</v>
      </c>
      <c r="Q35" s="493">
        <v>8400</v>
      </c>
      <c r="R35" s="494">
        <v>6000</v>
      </c>
      <c r="S35" s="452"/>
    </row>
    <row r="36" spans="1:19" s="1" customFormat="1" ht="18" customHeight="1">
      <c r="A36" s="366">
        <v>31</v>
      </c>
      <c r="B36" s="387" t="s">
        <v>223</v>
      </c>
      <c r="C36" s="181">
        <v>850000</v>
      </c>
      <c r="D36" s="182">
        <v>48</v>
      </c>
      <c r="E36" s="183">
        <v>0</v>
      </c>
      <c r="F36" s="184">
        <v>52</v>
      </c>
      <c r="G36" s="185">
        <v>0.081</v>
      </c>
      <c r="H36" s="186">
        <v>0.0299</v>
      </c>
      <c r="I36" s="186">
        <v>0.0287</v>
      </c>
      <c r="J36" s="187">
        <v>0</v>
      </c>
      <c r="K36" s="187">
        <v>0</v>
      </c>
      <c r="L36" s="188">
        <v>0</v>
      </c>
      <c r="M36" s="189">
        <v>21960</v>
      </c>
      <c r="N36" s="190">
        <v>7800</v>
      </c>
      <c r="O36" s="190">
        <v>15360</v>
      </c>
      <c r="P36" s="190">
        <v>26880</v>
      </c>
      <c r="Q36" s="190">
        <v>9600</v>
      </c>
      <c r="R36" s="191">
        <v>0</v>
      </c>
      <c r="S36" s="33"/>
    </row>
    <row r="37" spans="1:19" s="1" customFormat="1" ht="18" customHeight="1">
      <c r="A37" s="366">
        <v>32</v>
      </c>
      <c r="B37" s="387" t="s">
        <v>258</v>
      </c>
      <c r="C37" s="310">
        <v>730000</v>
      </c>
      <c r="D37" s="311">
        <v>50</v>
      </c>
      <c r="E37" s="312">
        <v>0</v>
      </c>
      <c r="F37" s="313">
        <v>50</v>
      </c>
      <c r="G37" s="185">
        <v>0.082</v>
      </c>
      <c r="H37" s="186">
        <v>0.027</v>
      </c>
      <c r="I37" s="186">
        <v>0.025</v>
      </c>
      <c r="J37" s="187">
        <v>0</v>
      </c>
      <c r="K37" s="187">
        <v>0</v>
      </c>
      <c r="L37" s="188">
        <v>0</v>
      </c>
      <c r="M37" s="314">
        <v>25680</v>
      </c>
      <c r="N37" s="315">
        <v>8280</v>
      </c>
      <c r="O37" s="315">
        <v>9240</v>
      </c>
      <c r="P37" s="315">
        <v>22800</v>
      </c>
      <c r="Q37" s="315">
        <v>6840</v>
      </c>
      <c r="R37" s="316">
        <v>5160</v>
      </c>
      <c r="S37" s="33"/>
    </row>
    <row r="38" spans="1:19" s="338" customFormat="1" ht="18" customHeight="1">
      <c r="A38" s="428">
        <v>33</v>
      </c>
      <c r="B38" s="484" t="s">
        <v>229</v>
      </c>
      <c r="C38" s="440">
        <v>850000</v>
      </c>
      <c r="D38" s="485">
        <v>50</v>
      </c>
      <c r="E38" s="486">
        <v>0</v>
      </c>
      <c r="F38" s="487">
        <v>50</v>
      </c>
      <c r="G38" s="488">
        <v>0.0955</v>
      </c>
      <c r="H38" s="489">
        <v>0.0294</v>
      </c>
      <c r="I38" s="489">
        <v>0.0303</v>
      </c>
      <c r="J38" s="490">
        <v>0</v>
      </c>
      <c r="K38" s="490">
        <v>0</v>
      </c>
      <c r="L38" s="491">
        <v>0</v>
      </c>
      <c r="M38" s="492">
        <v>31850</v>
      </c>
      <c r="N38" s="493">
        <v>9580</v>
      </c>
      <c r="O38" s="493">
        <v>16000</v>
      </c>
      <c r="P38" s="493">
        <v>23160</v>
      </c>
      <c r="Q38" s="493">
        <v>7000</v>
      </c>
      <c r="R38" s="494">
        <v>0</v>
      </c>
      <c r="S38" s="452"/>
    </row>
    <row r="39" spans="1:19" s="1" customFormat="1" ht="18" customHeight="1">
      <c r="A39" s="366">
        <v>34</v>
      </c>
      <c r="B39" s="387" t="s">
        <v>259</v>
      </c>
      <c r="C39" s="181">
        <v>770000</v>
      </c>
      <c r="D39" s="182">
        <v>50</v>
      </c>
      <c r="E39" s="183">
        <v>0</v>
      </c>
      <c r="F39" s="184">
        <v>50</v>
      </c>
      <c r="G39" s="185">
        <v>0.087</v>
      </c>
      <c r="H39" s="186">
        <v>0.026</v>
      </c>
      <c r="I39" s="186">
        <v>0.026</v>
      </c>
      <c r="J39" s="187">
        <v>0</v>
      </c>
      <c r="K39" s="187">
        <v>0</v>
      </c>
      <c r="L39" s="188">
        <v>0</v>
      </c>
      <c r="M39" s="189">
        <v>23320</v>
      </c>
      <c r="N39" s="190">
        <v>8030</v>
      </c>
      <c r="O39" s="190">
        <v>10100</v>
      </c>
      <c r="P39" s="190">
        <v>21450</v>
      </c>
      <c r="Q39" s="190">
        <v>6110</v>
      </c>
      <c r="R39" s="191">
        <v>5290</v>
      </c>
      <c r="S39" s="259"/>
    </row>
    <row r="40" spans="1:19" s="1" customFormat="1" ht="18" customHeight="1">
      <c r="A40" s="366">
        <v>35</v>
      </c>
      <c r="B40" s="387" t="s">
        <v>260</v>
      </c>
      <c r="C40" s="181">
        <v>830000</v>
      </c>
      <c r="D40" s="182">
        <v>45</v>
      </c>
      <c r="E40" s="183">
        <v>0</v>
      </c>
      <c r="F40" s="184">
        <v>55</v>
      </c>
      <c r="G40" s="185">
        <v>0.0822</v>
      </c>
      <c r="H40" s="186">
        <v>0.0284</v>
      </c>
      <c r="I40" s="186">
        <v>0.0275</v>
      </c>
      <c r="J40" s="187">
        <v>0</v>
      </c>
      <c r="K40" s="187">
        <v>0</v>
      </c>
      <c r="L40" s="188">
        <v>0</v>
      </c>
      <c r="M40" s="189">
        <v>26270</v>
      </c>
      <c r="N40" s="190">
        <v>9570</v>
      </c>
      <c r="O40" s="190">
        <v>11180</v>
      </c>
      <c r="P40" s="190">
        <v>26400</v>
      </c>
      <c r="Q40" s="190">
        <v>9340</v>
      </c>
      <c r="R40" s="191">
        <v>7640</v>
      </c>
      <c r="S40" s="259"/>
    </row>
    <row r="41" spans="1:19" s="338" customFormat="1" ht="18" customHeight="1">
      <c r="A41" s="428">
        <v>36</v>
      </c>
      <c r="B41" s="484" t="s">
        <v>261</v>
      </c>
      <c r="C41" s="440">
        <v>770000</v>
      </c>
      <c r="D41" s="485">
        <v>48</v>
      </c>
      <c r="E41" s="486">
        <v>0</v>
      </c>
      <c r="F41" s="487">
        <v>52</v>
      </c>
      <c r="G41" s="488">
        <v>0.1049</v>
      </c>
      <c r="H41" s="489">
        <v>0.0303</v>
      </c>
      <c r="I41" s="489">
        <v>0.0273</v>
      </c>
      <c r="J41" s="490">
        <v>0</v>
      </c>
      <c r="K41" s="490">
        <v>0</v>
      </c>
      <c r="L41" s="491">
        <v>0</v>
      </c>
      <c r="M41" s="492">
        <v>30700</v>
      </c>
      <c r="N41" s="493">
        <v>8900</v>
      </c>
      <c r="O41" s="493">
        <v>10000</v>
      </c>
      <c r="P41" s="493">
        <v>24500</v>
      </c>
      <c r="Q41" s="493">
        <v>7200</v>
      </c>
      <c r="R41" s="494">
        <v>5500</v>
      </c>
      <c r="S41" s="535"/>
    </row>
    <row r="42" spans="1:19" s="338" customFormat="1" ht="18" customHeight="1">
      <c r="A42" s="428">
        <v>37</v>
      </c>
      <c r="B42" s="484" t="s">
        <v>262</v>
      </c>
      <c r="C42" s="440" t="s">
        <v>481</v>
      </c>
      <c r="D42" s="485">
        <v>48</v>
      </c>
      <c r="E42" s="486">
        <v>0</v>
      </c>
      <c r="F42" s="487">
        <v>52</v>
      </c>
      <c r="G42" s="488">
        <v>0.095</v>
      </c>
      <c r="H42" s="489">
        <v>0.024</v>
      </c>
      <c r="I42" s="489">
        <v>0.024</v>
      </c>
      <c r="J42" s="490">
        <v>0</v>
      </c>
      <c r="K42" s="490">
        <v>0</v>
      </c>
      <c r="L42" s="491">
        <v>0</v>
      </c>
      <c r="M42" s="492">
        <v>26000</v>
      </c>
      <c r="N42" s="493">
        <v>7500</v>
      </c>
      <c r="O42" s="493">
        <v>9500</v>
      </c>
      <c r="P42" s="493">
        <v>25000</v>
      </c>
      <c r="Q42" s="493">
        <v>6000</v>
      </c>
      <c r="R42" s="494">
        <v>5500</v>
      </c>
      <c r="S42" s="535"/>
    </row>
    <row r="43" spans="1:19" s="1" customFormat="1" ht="18" customHeight="1">
      <c r="A43" s="366">
        <v>38</v>
      </c>
      <c r="B43" s="387" t="s">
        <v>263</v>
      </c>
      <c r="C43" s="181">
        <v>830000</v>
      </c>
      <c r="D43" s="182">
        <v>50</v>
      </c>
      <c r="E43" s="183">
        <v>0</v>
      </c>
      <c r="F43" s="184">
        <v>50</v>
      </c>
      <c r="G43" s="185">
        <v>0.095</v>
      </c>
      <c r="H43" s="186">
        <v>0.029</v>
      </c>
      <c r="I43" s="186">
        <v>0.025</v>
      </c>
      <c r="J43" s="187">
        <v>0</v>
      </c>
      <c r="K43" s="187">
        <v>0</v>
      </c>
      <c r="L43" s="188">
        <v>0</v>
      </c>
      <c r="M43" s="189">
        <v>27120</v>
      </c>
      <c r="N43" s="190">
        <v>8400</v>
      </c>
      <c r="O43" s="190">
        <v>8880</v>
      </c>
      <c r="P43" s="190">
        <v>20760</v>
      </c>
      <c r="Q43" s="190">
        <v>6360</v>
      </c>
      <c r="R43" s="191">
        <v>5040</v>
      </c>
      <c r="S43" s="33"/>
    </row>
    <row r="44" spans="1:19" s="338" customFormat="1" ht="18" customHeight="1">
      <c r="A44" s="428">
        <v>39</v>
      </c>
      <c r="B44" s="484" t="s">
        <v>230</v>
      </c>
      <c r="C44" s="440">
        <v>850000</v>
      </c>
      <c r="D44" s="485">
        <v>45</v>
      </c>
      <c r="E44" s="486">
        <v>0</v>
      </c>
      <c r="F44" s="487">
        <v>55</v>
      </c>
      <c r="G44" s="488">
        <v>0.0814</v>
      </c>
      <c r="H44" s="489">
        <v>0.0313</v>
      </c>
      <c r="I44" s="489">
        <v>0.0239</v>
      </c>
      <c r="J44" s="490">
        <v>0</v>
      </c>
      <c r="K44" s="490">
        <v>0</v>
      </c>
      <c r="L44" s="491">
        <v>0</v>
      </c>
      <c r="M44" s="492">
        <v>21779</v>
      </c>
      <c r="N44" s="493">
        <v>7841</v>
      </c>
      <c r="O44" s="493">
        <v>7572</v>
      </c>
      <c r="P44" s="493">
        <v>20623</v>
      </c>
      <c r="Q44" s="493">
        <v>7425</v>
      </c>
      <c r="R44" s="494">
        <v>5263</v>
      </c>
      <c r="S44" s="452"/>
    </row>
    <row r="45" spans="1:19" s="338" customFormat="1" ht="18" customHeight="1">
      <c r="A45" s="428">
        <v>40</v>
      </c>
      <c r="B45" s="484" t="s">
        <v>231</v>
      </c>
      <c r="C45" s="440">
        <v>850000</v>
      </c>
      <c r="D45" s="485">
        <v>50</v>
      </c>
      <c r="E45" s="486">
        <v>0</v>
      </c>
      <c r="F45" s="487">
        <v>50</v>
      </c>
      <c r="G45" s="488">
        <v>0.0948</v>
      </c>
      <c r="H45" s="489">
        <v>0.0274</v>
      </c>
      <c r="I45" s="489">
        <v>0.0269</v>
      </c>
      <c r="J45" s="490">
        <v>0</v>
      </c>
      <c r="K45" s="490">
        <v>0</v>
      </c>
      <c r="L45" s="491">
        <v>0</v>
      </c>
      <c r="M45" s="492">
        <v>31274</v>
      </c>
      <c r="N45" s="493">
        <v>9152</v>
      </c>
      <c r="O45" s="493">
        <v>9980</v>
      </c>
      <c r="P45" s="493">
        <v>23784</v>
      </c>
      <c r="Q45" s="493">
        <v>6727</v>
      </c>
      <c r="R45" s="494">
        <v>5356</v>
      </c>
      <c r="S45" s="452"/>
    </row>
    <row r="46" spans="1:19" s="1" customFormat="1" ht="18" customHeight="1">
      <c r="A46" s="366">
        <v>41</v>
      </c>
      <c r="B46" s="387" t="s">
        <v>264</v>
      </c>
      <c r="C46" s="181">
        <v>670000</v>
      </c>
      <c r="D46" s="251">
        <v>57.78</v>
      </c>
      <c r="E46" s="252">
        <v>0</v>
      </c>
      <c r="F46" s="253">
        <v>42.22</v>
      </c>
      <c r="G46" s="185">
        <v>0.088</v>
      </c>
      <c r="H46" s="186">
        <v>0.023</v>
      </c>
      <c r="I46" s="186">
        <v>0.0215</v>
      </c>
      <c r="J46" s="187">
        <v>0</v>
      </c>
      <c r="K46" s="187">
        <v>0</v>
      </c>
      <c r="L46" s="188">
        <v>0</v>
      </c>
      <c r="M46" s="189">
        <v>24940</v>
      </c>
      <c r="N46" s="190">
        <v>6400</v>
      </c>
      <c r="O46" s="190">
        <v>7500</v>
      </c>
      <c r="P46" s="190">
        <v>31890</v>
      </c>
      <c r="Q46" s="190">
        <v>8200</v>
      </c>
      <c r="R46" s="191">
        <v>4500</v>
      </c>
      <c r="S46" s="33"/>
    </row>
    <row r="47" spans="1:19" s="1" customFormat="1" ht="18" customHeight="1">
      <c r="A47" s="366">
        <v>42</v>
      </c>
      <c r="B47" s="387" t="s">
        <v>265</v>
      </c>
      <c r="C47" s="181">
        <v>850000</v>
      </c>
      <c r="D47" s="182">
        <v>50</v>
      </c>
      <c r="E47" s="183">
        <v>0</v>
      </c>
      <c r="F47" s="184">
        <v>50</v>
      </c>
      <c r="G47" s="185">
        <v>0.097</v>
      </c>
      <c r="H47" s="186">
        <v>0.0293</v>
      </c>
      <c r="I47" s="186">
        <v>0.029</v>
      </c>
      <c r="J47" s="187">
        <v>0</v>
      </c>
      <c r="K47" s="187">
        <v>0</v>
      </c>
      <c r="L47" s="188">
        <v>0</v>
      </c>
      <c r="M47" s="189">
        <v>28166</v>
      </c>
      <c r="N47" s="190">
        <v>8380</v>
      </c>
      <c r="O47" s="190">
        <v>10699</v>
      </c>
      <c r="P47" s="190">
        <v>24181</v>
      </c>
      <c r="Q47" s="190">
        <v>6646</v>
      </c>
      <c r="R47" s="191">
        <v>7175</v>
      </c>
      <c r="S47" s="33"/>
    </row>
    <row r="48" spans="1:19" s="338" customFormat="1" ht="18" customHeight="1" thickBot="1">
      <c r="A48" s="779">
        <v>43</v>
      </c>
      <c r="B48" s="787" t="s">
        <v>232</v>
      </c>
      <c r="C48" s="788">
        <v>890000</v>
      </c>
      <c r="D48" s="789">
        <v>45</v>
      </c>
      <c r="E48" s="790">
        <v>0</v>
      </c>
      <c r="F48" s="791">
        <v>55</v>
      </c>
      <c r="G48" s="792">
        <v>0.0828</v>
      </c>
      <c r="H48" s="793">
        <v>0.0235</v>
      </c>
      <c r="I48" s="793">
        <v>0.032</v>
      </c>
      <c r="J48" s="794">
        <v>0</v>
      </c>
      <c r="K48" s="794">
        <v>0</v>
      </c>
      <c r="L48" s="795">
        <v>0</v>
      </c>
      <c r="M48" s="796">
        <v>28280</v>
      </c>
      <c r="N48" s="797">
        <v>8250</v>
      </c>
      <c r="O48" s="797">
        <v>17220</v>
      </c>
      <c r="P48" s="797">
        <v>27250</v>
      </c>
      <c r="Q48" s="797">
        <v>7950</v>
      </c>
      <c r="R48" s="798">
        <v>0</v>
      </c>
      <c r="S48" s="535"/>
    </row>
    <row r="49" spans="1:19" s="1" customFormat="1" ht="18" customHeight="1" thickBot="1">
      <c r="A49" s="861" t="s">
        <v>276</v>
      </c>
      <c r="B49" s="862"/>
      <c r="C49" s="770">
        <f>AVERAGE(C6:C48)</f>
        <v>863333.3333333334</v>
      </c>
      <c r="D49" s="771">
        <f aca="true" t="shared" si="0" ref="D49:R49">AVERAGE(D6:D48)</f>
        <v>49.613809523809515</v>
      </c>
      <c r="E49" s="772">
        <f t="shared" si="0"/>
        <v>0</v>
      </c>
      <c r="F49" s="773">
        <f t="shared" si="0"/>
        <v>50.386190476190485</v>
      </c>
      <c r="G49" s="774">
        <f t="shared" si="0"/>
        <v>0.0835279069767442</v>
      </c>
      <c r="H49" s="775">
        <f t="shared" si="0"/>
        <v>0.02728604651162791</v>
      </c>
      <c r="I49" s="775">
        <f t="shared" si="0"/>
        <v>0.02603488372093024</v>
      </c>
      <c r="J49" s="775">
        <f t="shared" si="0"/>
        <v>0</v>
      </c>
      <c r="K49" s="775">
        <f t="shared" si="0"/>
        <v>0</v>
      </c>
      <c r="L49" s="776">
        <f t="shared" si="0"/>
        <v>0</v>
      </c>
      <c r="M49" s="771">
        <f t="shared" si="0"/>
        <v>26285.581395348836</v>
      </c>
      <c r="N49" s="772">
        <f t="shared" si="0"/>
        <v>8616.883720930233</v>
      </c>
      <c r="O49" s="772">
        <f t="shared" si="0"/>
        <v>10906.232558139534</v>
      </c>
      <c r="P49" s="772">
        <f t="shared" si="0"/>
        <v>23960.39534883721</v>
      </c>
      <c r="Q49" s="772">
        <f t="shared" si="0"/>
        <v>7735.441860465116</v>
      </c>
      <c r="R49" s="773">
        <f t="shared" si="0"/>
        <v>4865.418604651163</v>
      </c>
      <c r="S49" s="34"/>
    </row>
    <row r="50" spans="2:19" s="1" customFormat="1" ht="18" customHeight="1">
      <c r="B50" s="116"/>
      <c r="C50" s="755" t="s">
        <v>535</v>
      </c>
      <c r="D50" s="756"/>
      <c r="E50" s="756"/>
      <c r="F50" s="756"/>
      <c r="G50" s="756"/>
      <c r="H50" s="756"/>
      <c r="I50" s="757"/>
      <c r="J50" s="757"/>
      <c r="K50" s="757"/>
      <c r="L50" s="757"/>
      <c r="M50" s="757"/>
      <c r="N50" s="757"/>
      <c r="O50" s="757"/>
      <c r="P50" s="757"/>
      <c r="Q50" s="757"/>
      <c r="R50" s="757"/>
      <c r="S50" s="758"/>
    </row>
    <row r="51" spans="2:19" s="1" customFormat="1" ht="18" customHeight="1">
      <c r="B51" s="90"/>
      <c r="C51" s="90"/>
      <c r="D51" s="90"/>
      <c r="E51" s="90"/>
      <c r="F51" s="90"/>
      <c r="G51" s="117"/>
      <c r="H51" s="117"/>
      <c r="I51" s="117"/>
      <c r="J51" s="117"/>
      <c r="K51" s="117"/>
      <c r="L51" s="117"/>
      <c r="M51" s="117"/>
      <c r="N51" s="117"/>
      <c r="O51" s="117"/>
      <c r="P51" s="117"/>
      <c r="Q51" s="117"/>
      <c r="R51" s="90"/>
      <c r="S51" s="33"/>
    </row>
    <row r="52" spans="2:19" s="1" customFormat="1" ht="18" customHeight="1">
      <c r="B52" s="119"/>
      <c r="C52" s="119"/>
      <c r="D52" s="119"/>
      <c r="E52" s="119"/>
      <c r="F52" s="119"/>
      <c r="G52" s="120"/>
      <c r="H52" s="120"/>
      <c r="I52" s="120"/>
      <c r="J52" s="120"/>
      <c r="K52" s="120"/>
      <c r="L52" s="120"/>
      <c r="M52" s="120"/>
      <c r="N52" s="120"/>
      <c r="O52" s="120"/>
      <c r="P52" s="120"/>
      <c r="Q52" s="120"/>
      <c r="R52" s="119"/>
      <c r="S52" s="33"/>
    </row>
    <row r="53" spans="2:19" s="1" customFormat="1" ht="18" customHeight="1">
      <c r="B53" s="49"/>
      <c r="C53" s="49"/>
      <c r="D53" s="49"/>
      <c r="E53" s="49"/>
      <c r="F53" s="49"/>
      <c r="G53" s="121"/>
      <c r="H53" s="121"/>
      <c r="I53" s="121"/>
      <c r="J53" s="121"/>
      <c r="K53" s="121"/>
      <c r="L53" s="121"/>
      <c r="M53" s="121"/>
      <c r="N53" s="121"/>
      <c r="O53" s="121"/>
      <c r="P53" s="121"/>
      <c r="Q53" s="121"/>
      <c r="R53" s="49"/>
      <c r="S53" s="33"/>
    </row>
    <row r="54" spans="2:19" s="1" customFormat="1" ht="18" customHeight="1">
      <c r="B54" s="49"/>
      <c r="C54" s="49"/>
      <c r="D54" s="49"/>
      <c r="E54" s="49"/>
      <c r="F54" s="49"/>
      <c r="G54" s="121"/>
      <c r="H54" s="121"/>
      <c r="I54" s="121"/>
      <c r="J54" s="121"/>
      <c r="K54" s="121"/>
      <c r="L54" s="121"/>
      <c r="M54" s="121"/>
      <c r="N54" s="121"/>
      <c r="O54" s="121"/>
      <c r="P54" s="121"/>
      <c r="Q54" s="121"/>
      <c r="R54" s="49"/>
      <c r="S54" s="33"/>
    </row>
    <row r="55" spans="2:19" s="1" customFormat="1" ht="18" customHeight="1">
      <c r="B55" s="49"/>
      <c r="C55" s="49"/>
      <c r="D55" s="49"/>
      <c r="E55" s="49"/>
      <c r="F55" s="49"/>
      <c r="G55" s="121"/>
      <c r="H55" s="121"/>
      <c r="I55" s="121"/>
      <c r="J55" s="121"/>
      <c r="K55" s="121"/>
      <c r="L55" s="121"/>
      <c r="M55" s="121"/>
      <c r="N55" s="121"/>
      <c r="O55" s="121"/>
      <c r="P55" s="121"/>
      <c r="Q55" s="121"/>
      <c r="R55" s="49"/>
      <c r="S55" s="33"/>
    </row>
    <row r="56" spans="2:19" s="1" customFormat="1" ht="18" customHeight="1">
      <c r="B56" s="49"/>
      <c r="C56" s="49"/>
      <c r="D56" s="49"/>
      <c r="E56" s="49"/>
      <c r="F56" s="49"/>
      <c r="G56" s="121"/>
      <c r="H56" s="121"/>
      <c r="I56" s="121"/>
      <c r="J56" s="121"/>
      <c r="K56" s="121"/>
      <c r="L56" s="121"/>
      <c r="M56" s="121"/>
      <c r="N56" s="121"/>
      <c r="O56" s="121"/>
      <c r="P56" s="121"/>
      <c r="Q56" s="121"/>
      <c r="R56" s="49"/>
      <c r="S56" s="33"/>
    </row>
    <row r="57" spans="2:19" s="1" customFormat="1" ht="18" customHeight="1">
      <c r="B57" s="49"/>
      <c r="C57" s="49"/>
      <c r="D57" s="49"/>
      <c r="E57" s="49"/>
      <c r="F57" s="49"/>
      <c r="G57" s="121"/>
      <c r="H57" s="121"/>
      <c r="I57" s="121"/>
      <c r="J57" s="121"/>
      <c r="K57" s="121"/>
      <c r="L57" s="121"/>
      <c r="M57" s="121"/>
      <c r="N57" s="121"/>
      <c r="O57" s="121"/>
      <c r="P57" s="121"/>
      <c r="Q57" s="121"/>
      <c r="R57" s="49"/>
      <c r="S57" s="33"/>
    </row>
    <row r="58" spans="2:19" s="1" customFormat="1" ht="18" customHeight="1">
      <c r="B58" s="49"/>
      <c r="C58" s="49"/>
      <c r="D58" s="49"/>
      <c r="E58" s="49"/>
      <c r="F58" s="49"/>
      <c r="G58" s="121"/>
      <c r="H58" s="121"/>
      <c r="I58" s="121"/>
      <c r="J58" s="121"/>
      <c r="K58" s="121"/>
      <c r="L58" s="121"/>
      <c r="M58" s="121"/>
      <c r="N58" s="121"/>
      <c r="O58" s="121"/>
      <c r="P58" s="121"/>
      <c r="Q58" s="121"/>
      <c r="R58" s="49"/>
      <c r="S58" s="33"/>
    </row>
    <row r="59" spans="2:19" s="1" customFormat="1" ht="18" customHeight="1">
      <c r="B59" s="49"/>
      <c r="C59" s="49"/>
      <c r="D59" s="49"/>
      <c r="E59" s="49"/>
      <c r="F59" s="49"/>
      <c r="G59" s="121"/>
      <c r="H59" s="121"/>
      <c r="I59" s="121"/>
      <c r="J59" s="451"/>
      <c r="K59" s="121"/>
      <c r="L59" s="121"/>
      <c r="M59" s="121"/>
      <c r="N59" s="121"/>
      <c r="O59" s="121"/>
      <c r="P59" s="121"/>
      <c r="Q59" s="121"/>
      <c r="R59" s="49"/>
      <c r="S59" s="33"/>
    </row>
    <row r="60" spans="2:19" s="1" customFormat="1" ht="18" customHeight="1">
      <c r="B60" s="49"/>
      <c r="C60" s="49"/>
      <c r="D60" s="49"/>
      <c r="E60" s="49"/>
      <c r="F60" s="49"/>
      <c r="G60" s="121"/>
      <c r="H60" s="121"/>
      <c r="I60" s="121"/>
      <c r="J60" s="121"/>
      <c r="K60" s="121"/>
      <c r="L60" s="121"/>
      <c r="M60" s="121"/>
      <c r="N60" s="121"/>
      <c r="O60" s="121"/>
      <c r="P60" s="121"/>
      <c r="Q60" s="121"/>
      <c r="R60" s="49"/>
      <c r="S60" s="33"/>
    </row>
    <row r="61" spans="2:19" s="1" customFormat="1" ht="18" customHeight="1">
      <c r="B61" s="49"/>
      <c r="C61" s="49"/>
      <c r="D61" s="49"/>
      <c r="E61" s="49"/>
      <c r="F61" s="49"/>
      <c r="G61" s="121"/>
      <c r="H61" s="121"/>
      <c r="I61" s="121"/>
      <c r="J61" s="121"/>
      <c r="K61" s="121"/>
      <c r="L61" s="121"/>
      <c r="M61" s="121"/>
      <c r="N61" s="121"/>
      <c r="O61" s="121"/>
      <c r="P61" s="121"/>
      <c r="Q61" s="121"/>
      <c r="R61" s="49"/>
      <c r="S61" s="33"/>
    </row>
    <row r="62" spans="2:19" s="1" customFormat="1" ht="18" customHeight="1">
      <c r="B62" s="49"/>
      <c r="C62" s="49"/>
      <c r="D62" s="49"/>
      <c r="E62" s="49"/>
      <c r="F62" s="49"/>
      <c r="G62" s="121"/>
      <c r="H62" s="121"/>
      <c r="I62" s="121"/>
      <c r="J62" s="121"/>
      <c r="K62" s="121"/>
      <c r="L62" s="121"/>
      <c r="M62" s="121"/>
      <c r="N62" s="121"/>
      <c r="O62" s="121"/>
      <c r="P62" s="121"/>
      <c r="Q62" s="121"/>
      <c r="R62" s="49"/>
      <c r="S62" s="33"/>
    </row>
    <row r="63" spans="2:19" s="1" customFormat="1" ht="18" customHeight="1">
      <c r="B63" s="49"/>
      <c r="C63" s="49"/>
      <c r="D63" s="49"/>
      <c r="E63" s="49"/>
      <c r="F63" s="49"/>
      <c r="G63" s="121"/>
      <c r="H63" s="121"/>
      <c r="I63" s="121"/>
      <c r="J63" s="121"/>
      <c r="K63" s="121"/>
      <c r="L63" s="121"/>
      <c r="M63" s="121"/>
      <c r="N63" s="121"/>
      <c r="O63" s="121"/>
      <c r="P63" s="121"/>
      <c r="Q63" s="121"/>
      <c r="R63" s="49"/>
      <c r="S63" s="33"/>
    </row>
    <row r="64" spans="2:19" s="1" customFormat="1" ht="18" customHeight="1">
      <c r="B64" s="49"/>
      <c r="C64" s="49"/>
      <c r="D64" s="49"/>
      <c r="E64" s="49"/>
      <c r="F64" s="49"/>
      <c r="G64" s="121"/>
      <c r="H64" s="121"/>
      <c r="I64" s="121"/>
      <c r="J64" s="121"/>
      <c r="K64" s="121"/>
      <c r="L64" s="121"/>
      <c r="M64" s="121"/>
      <c r="N64" s="121"/>
      <c r="O64" s="121"/>
      <c r="P64" s="121"/>
      <c r="Q64" s="121"/>
      <c r="R64" s="49"/>
      <c r="S64" s="33"/>
    </row>
    <row r="65" spans="2:19" s="1" customFormat="1" ht="18" customHeight="1">
      <c r="B65" s="49"/>
      <c r="C65" s="49"/>
      <c r="D65" s="49"/>
      <c r="E65" s="49"/>
      <c r="F65" s="49"/>
      <c r="G65" s="121"/>
      <c r="H65" s="121"/>
      <c r="I65" s="121"/>
      <c r="J65" s="121"/>
      <c r="K65" s="121"/>
      <c r="L65" s="121"/>
      <c r="M65" s="121"/>
      <c r="N65" s="121"/>
      <c r="O65" s="121"/>
      <c r="P65" s="121"/>
      <c r="Q65" s="121"/>
      <c r="R65" s="49"/>
      <c r="S65" s="33"/>
    </row>
    <row r="66" spans="2:19" s="1" customFormat="1" ht="18" customHeight="1">
      <c r="B66" s="49"/>
      <c r="C66" s="49"/>
      <c r="D66" s="49"/>
      <c r="E66" s="49"/>
      <c r="F66" s="49"/>
      <c r="G66" s="121"/>
      <c r="H66" s="121"/>
      <c r="I66" s="121"/>
      <c r="J66" s="121"/>
      <c r="K66" s="121"/>
      <c r="L66" s="121"/>
      <c r="M66" s="121"/>
      <c r="N66" s="121"/>
      <c r="O66" s="121"/>
      <c r="P66" s="121"/>
      <c r="Q66" s="121"/>
      <c r="R66" s="49"/>
      <c r="S66" s="33"/>
    </row>
    <row r="67" spans="2:19" s="1" customFormat="1" ht="18" customHeight="1">
      <c r="B67" s="49"/>
      <c r="C67" s="49"/>
      <c r="D67" s="49"/>
      <c r="E67" s="49"/>
      <c r="F67" s="49"/>
      <c r="G67" s="121"/>
      <c r="H67" s="121"/>
      <c r="I67" s="121"/>
      <c r="J67" s="121"/>
      <c r="K67" s="121"/>
      <c r="L67" s="121"/>
      <c r="M67" s="121"/>
      <c r="N67" s="121"/>
      <c r="O67" s="121"/>
      <c r="P67" s="121"/>
      <c r="Q67" s="121"/>
      <c r="R67" s="49"/>
      <c r="S67" s="33"/>
    </row>
    <row r="68" spans="2:19" s="1" customFormat="1" ht="18" customHeight="1">
      <c r="B68" s="49"/>
      <c r="C68" s="49"/>
      <c r="D68" s="49"/>
      <c r="E68" s="49"/>
      <c r="F68" s="49"/>
      <c r="G68" s="121"/>
      <c r="H68" s="121"/>
      <c r="I68" s="121"/>
      <c r="J68" s="121"/>
      <c r="K68" s="121"/>
      <c r="L68" s="121"/>
      <c r="M68" s="121"/>
      <c r="N68" s="121"/>
      <c r="O68" s="121"/>
      <c r="P68" s="121"/>
      <c r="Q68" s="121"/>
      <c r="R68" s="49"/>
      <c r="S68" s="33"/>
    </row>
    <row r="69" spans="2:19" s="1" customFormat="1" ht="18" customHeight="1">
      <c r="B69" s="49"/>
      <c r="C69" s="49"/>
      <c r="D69" s="49"/>
      <c r="E69" s="49"/>
      <c r="F69" s="49"/>
      <c r="G69" s="121"/>
      <c r="H69" s="121"/>
      <c r="I69" s="121"/>
      <c r="J69" s="121"/>
      <c r="K69" s="121"/>
      <c r="L69" s="121"/>
      <c r="M69" s="121"/>
      <c r="N69" s="121"/>
      <c r="O69" s="121"/>
      <c r="P69" s="121"/>
      <c r="Q69" s="121"/>
      <c r="R69" s="49"/>
      <c r="S69" s="33"/>
    </row>
    <row r="70" spans="2:19" s="1" customFormat="1" ht="18" customHeight="1">
      <c r="B70" s="49"/>
      <c r="C70" s="49"/>
      <c r="D70" s="49"/>
      <c r="E70" s="49"/>
      <c r="F70" s="49"/>
      <c r="G70" s="121"/>
      <c r="H70" s="121"/>
      <c r="I70" s="121"/>
      <c r="J70" s="121"/>
      <c r="K70" s="121"/>
      <c r="L70" s="121"/>
      <c r="M70" s="121"/>
      <c r="N70" s="121"/>
      <c r="O70" s="121"/>
      <c r="P70" s="121"/>
      <c r="Q70" s="121"/>
      <c r="R70" s="49"/>
      <c r="S70" s="33"/>
    </row>
    <row r="71" spans="2:19" s="1" customFormat="1" ht="18" customHeight="1">
      <c r="B71" s="49"/>
      <c r="C71" s="49"/>
      <c r="D71" s="49"/>
      <c r="E71" s="49"/>
      <c r="F71" s="49"/>
      <c r="G71" s="121"/>
      <c r="H71" s="121"/>
      <c r="I71" s="121"/>
      <c r="J71" s="121"/>
      <c r="K71" s="121"/>
      <c r="L71" s="121"/>
      <c r="M71" s="121"/>
      <c r="N71" s="121"/>
      <c r="O71" s="121"/>
      <c r="P71" s="121"/>
      <c r="Q71" s="121"/>
      <c r="R71" s="49"/>
      <c r="S71" s="33"/>
    </row>
    <row r="72" spans="2:19" s="1" customFormat="1" ht="18" customHeight="1">
      <c r="B72" s="49"/>
      <c r="C72" s="49"/>
      <c r="D72" s="49"/>
      <c r="E72" s="49"/>
      <c r="F72" s="49"/>
      <c r="G72" s="121"/>
      <c r="H72" s="121"/>
      <c r="I72" s="121"/>
      <c r="J72" s="121"/>
      <c r="K72" s="121"/>
      <c r="L72" s="121"/>
      <c r="M72" s="121"/>
      <c r="N72" s="121"/>
      <c r="O72" s="121"/>
      <c r="P72" s="121"/>
      <c r="Q72" s="121"/>
      <c r="R72" s="49"/>
      <c r="S72" s="33"/>
    </row>
    <row r="73" spans="2:19" s="1" customFormat="1" ht="18" customHeight="1">
      <c r="B73" s="49"/>
      <c r="C73" s="49"/>
      <c r="D73" s="49"/>
      <c r="E73" s="49"/>
      <c r="F73" s="49"/>
      <c r="G73" s="121"/>
      <c r="H73" s="121"/>
      <c r="I73" s="121"/>
      <c r="J73" s="121"/>
      <c r="K73" s="121"/>
      <c r="L73" s="121"/>
      <c r="M73" s="121"/>
      <c r="N73" s="121"/>
      <c r="O73" s="121"/>
      <c r="P73" s="121"/>
      <c r="Q73" s="121"/>
      <c r="R73" s="49"/>
      <c r="S73" s="33"/>
    </row>
    <row r="74" spans="2:19" s="1" customFormat="1" ht="18" customHeight="1">
      <c r="B74" s="49"/>
      <c r="C74" s="49"/>
      <c r="D74" s="49"/>
      <c r="E74" s="49"/>
      <c r="F74" s="49"/>
      <c r="G74" s="121"/>
      <c r="H74" s="121"/>
      <c r="I74" s="121"/>
      <c r="J74" s="121"/>
      <c r="K74" s="121"/>
      <c r="L74" s="121"/>
      <c r="M74" s="121"/>
      <c r="N74" s="121"/>
      <c r="O74" s="121"/>
      <c r="P74" s="121"/>
      <c r="Q74" s="121"/>
      <c r="R74" s="49"/>
      <c r="S74" s="33"/>
    </row>
    <row r="75" spans="2:19" s="1" customFormat="1" ht="18" customHeight="1">
      <c r="B75" s="49"/>
      <c r="C75" s="49"/>
      <c r="D75" s="49"/>
      <c r="E75" s="49"/>
      <c r="F75" s="49"/>
      <c r="G75" s="121"/>
      <c r="H75" s="121"/>
      <c r="I75" s="121"/>
      <c r="J75" s="121"/>
      <c r="K75" s="121"/>
      <c r="L75" s="121"/>
      <c r="M75" s="121"/>
      <c r="N75" s="121"/>
      <c r="O75" s="121"/>
      <c r="P75" s="121"/>
      <c r="Q75" s="121"/>
      <c r="R75" s="49"/>
      <c r="S75" s="33"/>
    </row>
    <row r="76" spans="2:19" s="1" customFormat="1" ht="18" customHeight="1">
      <c r="B76" s="49"/>
      <c r="C76" s="49"/>
      <c r="D76" s="49"/>
      <c r="E76" s="49"/>
      <c r="F76" s="49"/>
      <c r="G76" s="121"/>
      <c r="H76" s="121"/>
      <c r="I76" s="121"/>
      <c r="J76" s="121"/>
      <c r="K76" s="121"/>
      <c r="L76" s="121"/>
      <c r="M76" s="121"/>
      <c r="N76" s="121"/>
      <c r="O76" s="121"/>
      <c r="P76" s="121"/>
      <c r="Q76" s="121"/>
      <c r="R76" s="49"/>
      <c r="S76" s="33"/>
    </row>
    <row r="77" spans="2:19" s="1" customFormat="1" ht="18" customHeight="1">
      <c r="B77" s="49"/>
      <c r="C77" s="49"/>
      <c r="D77" s="49"/>
      <c r="E77" s="49"/>
      <c r="F77" s="49"/>
      <c r="G77" s="121"/>
      <c r="H77" s="121"/>
      <c r="I77" s="121"/>
      <c r="J77" s="121"/>
      <c r="K77" s="121"/>
      <c r="L77" s="121"/>
      <c r="M77" s="121"/>
      <c r="N77" s="121"/>
      <c r="O77" s="121"/>
      <c r="P77" s="121"/>
      <c r="Q77" s="121"/>
      <c r="R77" s="49"/>
      <c r="S77" s="33"/>
    </row>
    <row r="78" spans="2:19" s="1" customFormat="1" ht="18" customHeight="1">
      <c r="B78" s="49"/>
      <c r="C78" s="49"/>
      <c r="D78" s="49"/>
      <c r="E78" s="49"/>
      <c r="F78" s="49"/>
      <c r="G78" s="121"/>
      <c r="H78" s="121"/>
      <c r="I78" s="121"/>
      <c r="J78" s="121"/>
      <c r="K78" s="121"/>
      <c r="L78" s="121"/>
      <c r="M78" s="121"/>
      <c r="N78" s="121"/>
      <c r="O78" s="121"/>
      <c r="P78" s="121"/>
      <c r="Q78" s="121"/>
      <c r="R78" s="49"/>
      <c r="S78" s="33"/>
    </row>
    <row r="79" spans="2:19" s="1" customFormat="1" ht="18" customHeight="1">
      <c r="B79" s="49"/>
      <c r="C79" s="49"/>
      <c r="D79" s="49"/>
      <c r="E79" s="49"/>
      <c r="F79" s="49"/>
      <c r="G79" s="121"/>
      <c r="H79" s="121"/>
      <c r="I79" s="121"/>
      <c r="J79" s="121"/>
      <c r="K79" s="121"/>
      <c r="L79" s="121"/>
      <c r="M79" s="121"/>
      <c r="N79" s="121"/>
      <c r="O79" s="121"/>
      <c r="P79" s="121"/>
      <c r="Q79" s="121"/>
      <c r="R79" s="49"/>
      <c r="S79" s="33"/>
    </row>
    <row r="80" spans="2:19" s="1" customFormat="1" ht="18" customHeight="1">
      <c r="B80" s="49"/>
      <c r="C80" s="49"/>
      <c r="D80" s="49"/>
      <c r="E80" s="49"/>
      <c r="F80" s="49"/>
      <c r="G80" s="121"/>
      <c r="H80" s="121"/>
      <c r="I80" s="121"/>
      <c r="J80" s="121"/>
      <c r="K80" s="121"/>
      <c r="L80" s="121"/>
      <c r="M80" s="121"/>
      <c r="N80" s="121"/>
      <c r="O80" s="121"/>
      <c r="P80" s="121"/>
      <c r="Q80" s="121"/>
      <c r="R80" s="49"/>
      <c r="S80" s="33"/>
    </row>
    <row r="81" spans="2:19" s="1" customFormat="1" ht="18" customHeight="1">
      <c r="B81" s="49"/>
      <c r="C81" s="49"/>
      <c r="D81" s="49"/>
      <c r="E81" s="49"/>
      <c r="F81" s="49"/>
      <c r="G81" s="121"/>
      <c r="H81" s="121"/>
      <c r="I81" s="121"/>
      <c r="J81" s="121"/>
      <c r="K81" s="121"/>
      <c r="L81" s="121"/>
      <c r="M81" s="121"/>
      <c r="N81" s="121"/>
      <c r="O81" s="121"/>
      <c r="P81" s="121"/>
      <c r="Q81" s="121"/>
      <c r="R81" s="49"/>
      <c r="S81" s="33"/>
    </row>
    <row r="82" spans="2:19" s="1" customFormat="1" ht="18" customHeight="1">
      <c r="B82" s="49"/>
      <c r="C82" s="49"/>
      <c r="D82" s="49"/>
      <c r="E82" s="49"/>
      <c r="F82" s="49"/>
      <c r="G82" s="121"/>
      <c r="H82" s="121"/>
      <c r="I82" s="121"/>
      <c r="J82" s="121"/>
      <c r="K82" s="121"/>
      <c r="L82" s="121"/>
      <c r="M82" s="121"/>
      <c r="N82" s="121"/>
      <c r="O82" s="121"/>
      <c r="P82" s="121"/>
      <c r="Q82" s="121"/>
      <c r="R82" s="49"/>
      <c r="S82" s="33"/>
    </row>
    <row r="83" spans="2:19" s="1" customFormat="1" ht="18" customHeight="1">
      <c r="B83" s="49"/>
      <c r="C83" s="49"/>
      <c r="D83" s="49"/>
      <c r="E83" s="49"/>
      <c r="F83" s="49"/>
      <c r="G83" s="121"/>
      <c r="H83" s="121"/>
      <c r="I83" s="121"/>
      <c r="J83" s="121"/>
      <c r="K83" s="121"/>
      <c r="L83" s="121"/>
      <c r="M83" s="121"/>
      <c r="N83" s="121"/>
      <c r="O83" s="121"/>
      <c r="P83" s="121"/>
      <c r="Q83" s="121"/>
      <c r="R83" s="49"/>
      <c r="S83" s="33"/>
    </row>
    <row r="84" spans="2:19" s="1" customFormat="1" ht="18" customHeight="1">
      <c r="B84" s="49"/>
      <c r="C84" s="49"/>
      <c r="D84" s="49"/>
      <c r="E84" s="49"/>
      <c r="F84" s="49"/>
      <c r="G84" s="121"/>
      <c r="H84" s="121"/>
      <c r="I84" s="121"/>
      <c r="J84" s="121"/>
      <c r="K84" s="121"/>
      <c r="L84" s="121"/>
      <c r="M84" s="121"/>
      <c r="N84" s="121"/>
      <c r="O84" s="121"/>
      <c r="P84" s="121"/>
      <c r="Q84" s="121"/>
      <c r="R84" s="49"/>
      <c r="S84" s="33"/>
    </row>
    <row r="85" spans="2:19" s="1" customFormat="1" ht="18" customHeight="1">
      <c r="B85" s="49"/>
      <c r="C85" s="49"/>
      <c r="D85" s="49"/>
      <c r="E85" s="49"/>
      <c r="F85" s="49"/>
      <c r="G85" s="121"/>
      <c r="H85" s="121"/>
      <c r="I85" s="121"/>
      <c r="J85" s="121"/>
      <c r="K85" s="121"/>
      <c r="L85" s="121"/>
      <c r="M85" s="121"/>
      <c r="N85" s="121"/>
      <c r="O85" s="121"/>
      <c r="P85" s="121"/>
      <c r="Q85" s="121"/>
      <c r="R85" s="49"/>
      <c r="S85" s="33"/>
    </row>
    <row r="86" spans="2:19" s="1" customFormat="1" ht="18" customHeight="1">
      <c r="B86" s="49"/>
      <c r="C86" s="49"/>
      <c r="D86" s="49"/>
      <c r="E86" s="49"/>
      <c r="F86" s="49"/>
      <c r="G86" s="121"/>
      <c r="H86" s="121"/>
      <c r="I86" s="121"/>
      <c r="J86" s="121"/>
      <c r="K86" s="121"/>
      <c r="L86" s="121"/>
      <c r="M86" s="121"/>
      <c r="N86" s="121"/>
      <c r="O86" s="121"/>
      <c r="P86" s="121"/>
      <c r="Q86" s="121"/>
      <c r="R86" s="49"/>
      <c r="S86" s="33"/>
    </row>
    <row r="87" spans="2:19" s="1" customFormat="1" ht="18" customHeight="1">
      <c r="B87" s="49"/>
      <c r="C87" s="49"/>
      <c r="D87" s="49"/>
      <c r="E87" s="49"/>
      <c r="F87" s="49"/>
      <c r="G87" s="121"/>
      <c r="H87" s="121"/>
      <c r="I87" s="121"/>
      <c r="J87" s="121"/>
      <c r="K87" s="121"/>
      <c r="L87" s="121"/>
      <c r="M87" s="121"/>
      <c r="N87" s="121"/>
      <c r="O87" s="121"/>
      <c r="P87" s="121"/>
      <c r="Q87" s="121"/>
      <c r="R87" s="49"/>
      <c r="S87" s="33"/>
    </row>
    <row r="88" spans="2:19" s="1" customFormat="1" ht="18" customHeight="1">
      <c r="B88" s="49"/>
      <c r="C88" s="49"/>
      <c r="D88" s="49"/>
      <c r="E88" s="49"/>
      <c r="F88" s="49"/>
      <c r="G88" s="121"/>
      <c r="H88" s="121"/>
      <c r="I88" s="121"/>
      <c r="J88" s="121"/>
      <c r="K88" s="121"/>
      <c r="L88" s="121"/>
      <c r="M88" s="121"/>
      <c r="N88" s="121"/>
      <c r="O88" s="121"/>
      <c r="P88" s="121"/>
      <c r="Q88" s="121"/>
      <c r="R88" s="49"/>
      <c r="S88" s="33"/>
    </row>
    <row r="89" spans="2:19" s="1" customFormat="1" ht="18" customHeight="1">
      <c r="B89" s="49"/>
      <c r="C89" s="49"/>
      <c r="D89" s="49"/>
      <c r="E89" s="49"/>
      <c r="F89" s="49"/>
      <c r="G89" s="121"/>
      <c r="H89" s="121"/>
      <c r="I89" s="121"/>
      <c r="J89" s="121"/>
      <c r="K89" s="121"/>
      <c r="L89" s="121"/>
      <c r="M89" s="121"/>
      <c r="N89" s="121"/>
      <c r="O89" s="121"/>
      <c r="P89" s="121"/>
      <c r="Q89" s="121"/>
      <c r="R89" s="49"/>
      <c r="S89" s="33"/>
    </row>
    <row r="90" spans="2:19" s="1" customFormat="1" ht="18" customHeight="1">
      <c r="B90" s="49"/>
      <c r="C90" s="49"/>
      <c r="D90" s="49"/>
      <c r="E90" s="49"/>
      <c r="F90" s="49"/>
      <c r="G90" s="121"/>
      <c r="H90" s="121"/>
      <c r="I90" s="121"/>
      <c r="J90" s="121"/>
      <c r="K90" s="121"/>
      <c r="L90" s="121"/>
      <c r="M90" s="121"/>
      <c r="N90" s="121"/>
      <c r="O90" s="121"/>
      <c r="P90" s="121"/>
      <c r="Q90" s="121"/>
      <c r="R90" s="49"/>
      <c r="S90" s="33"/>
    </row>
    <row r="91" spans="2:19" s="1" customFormat="1" ht="18" customHeight="1">
      <c r="B91" s="49"/>
      <c r="C91" s="49"/>
      <c r="D91" s="49"/>
      <c r="E91" s="49"/>
      <c r="F91" s="49"/>
      <c r="G91" s="121"/>
      <c r="H91" s="121"/>
      <c r="I91" s="121"/>
      <c r="J91" s="121"/>
      <c r="K91" s="121"/>
      <c r="L91" s="121"/>
      <c r="M91" s="121"/>
      <c r="N91" s="121"/>
      <c r="O91" s="121"/>
      <c r="P91" s="121"/>
      <c r="Q91" s="121"/>
      <c r="R91" s="49"/>
      <c r="S91" s="33"/>
    </row>
    <row r="92" spans="2:19" s="1" customFormat="1" ht="18" customHeight="1">
      <c r="B92" s="49"/>
      <c r="C92" s="49"/>
      <c r="D92" s="49"/>
      <c r="E92" s="49"/>
      <c r="F92" s="49"/>
      <c r="G92" s="121"/>
      <c r="H92" s="121"/>
      <c r="I92" s="121"/>
      <c r="J92" s="121"/>
      <c r="K92" s="121"/>
      <c r="L92" s="121"/>
      <c r="M92" s="121"/>
      <c r="N92" s="121"/>
      <c r="O92" s="121"/>
      <c r="P92" s="121"/>
      <c r="Q92" s="121"/>
      <c r="R92" s="49"/>
      <c r="S92" s="33"/>
    </row>
    <row r="93" spans="2:19" s="1" customFormat="1" ht="18" customHeight="1">
      <c r="B93" s="49"/>
      <c r="C93" s="49"/>
      <c r="D93" s="49"/>
      <c r="E93" s="49"/>
      <c r="F93" s="49"/>
      <c r="G93" s="121"/>
      <c r="H93" s="121"/>
      <c r="I93" s="121"/>
      <c r="J93" s="121"/>
      <c r="K93" s="121"/>
      <c r="L93" s="121"/>
      <c r="M93" s="121"/>
      <c r="N93" s="121"/>
      <c r="O93" s="121"/>
      <c r="P93" s="121"/>
      <c r="Q93" s="121"/>
      <c r="R93" s="49"/>
      <c r="S93" s="33"/>
    </row>
    <row r="94" spans="2:19" s="1" customFormat="1" ht="18" customHeight="1">
      <c r="B94" s="49"/>
      <c r="C94" s="49"/>
      <c r="D94" s="49"/>
      <c r="E94" s="49"/>
      <c r="F94" s="49"/>
      <c r="G94" s="121"/>
      <c r="H94" s="121"/>
      <c r="I94" s="121"/>
      <c r="J94" s="121"/>
      <c r="K94" s="121"/>
      <c r="L94" s="121"/>
      <c r="M94" s="121"/>
      <c r="N94" s="121"/>
      <c r="O94" s="121"/>
      <c r="P94" s="121"/>
      <c r="Q94" s="121"/>
      <c r="R94" s="49"/>
      <c r="S94" s="33"/>
    </row>
    <row r="95" spans="2:19" s="1" customFormat="1" ht="18" customHeight="1">
      <c r="B95" s="49"/>
      <c r="C95" s="49"/>
      <c r="D95" s="49"/>
      <c r="E95" s="49"/>
      <c r="F95" s="49"/>
      <c r="G95" s="121"/>
      <c r="H95" s="121"/>
      <c r="I95" s="121"/>
      <c r="J95" s="121"/>
      <c r="K95" s="121"/>
      <c r="L95" s="121"/>
      <c r="M95" s="121"/>
      <c r="N95" s="121"/>
      <c r="O95" s="121"/>
      <c r="P95" s="121"/>
      <c r="Q95" s="121"/>
      <c r="R95" s="49"/>
      <c r="S95" s="33"/>
    </row>
    <row r="96" spans="2:19" s="1" customFormat="1" ht="18" customHeight="1">
      <c r="B96" s="49"/>
      <c r="C96" s="49"/>
      <c r="D96" s="49"/>
      <c r="E96" s="49"/>
      <c r="F96" s="49"/>
      <c r="G96" s="121"/>
      <c r="H96" s="121"/>
      <c r="I96" s="121"/>
      <c r="J96" s="121"/>
      <c r="K96" s="121"/>
      <c r="L96" s="121"/>
      <c r="M96" s="121"/>
      <c r="N96" s="121"/>
      <c r="O96" s="121"/>
      <c r="P96" s="121"/>
      <c r="Q96" s="121"/>
      <c r="R96" s="49"/>
      <c r="S96" s="33"/>
    </row>
    <row r="97" spans="2:19" s="1" customFormat="1" ht="18" customHeight="1">
      <c r="B97" s="49"/>
      <c r="C97" s="49"/>
      <c r="D97" s="49"/>
      <c r="E97" s="49"/>
      <c r="F97" s="49"/>
      <c r="G97" s="121"/>
      <c r="H97" s="121"/>
      <c r="I97" s="121"/>
      <c r="J97" s="121"/>
      <c r="K97" s="121"/>
      <c r="L97" s="121"/>
      <c r="M97" s="121"/>
      <c r="N97" s="121"/>
      <c r="O97" s="121"/>
      <c r="P97" s="121"/>
      <c r="Q97" s="121"/>
      <c r="R97" s="49"/>
      <c r="S97" s="33"/>
    </row>
    <row r="98" spans="2:19" s="1" customFormat="1" ht="18" customHeight="1">
      <c r="B98" s="49"/>
      <c r="C98" s="49"/>
      <c r="D98" s="49"/>
      <c r="E98" s="49"/>
      <c r="F98" s="49"/>
      <c r="G98" s="121"/>
      <c r="H98" s="121"/>
      <c r="I98" s="121"/>
      <c r="J98" s="121"/>
      <c r="K98" s="121"/>
      <c r="L98" s="121"/>
      <c r="M98" s="121"/>
      <c r="N98" s="121"/>
      <c r="O98" s="121"/>
      <c r="P98" s="121"/>
      <c r="Q98" s="121"/>
      <c r="R98" s="49"/>
      <c r="S98" s="33"/>
    </row>
    <row r="99" spans="2:19" s="1" customFormat="1" ht="18" customHeight="1">
      <c r="B99" s="49"/>
      <c r="C99" s="49"/>
      <c r="D99" s="49"/>
      <c r="E99" s="49"/>
      <c r="F99" s="49"/>
      <c r="G99" s="121"/>
      <c r="H99" s="121"/>
      <c r="I99" s="121"/>
      <c r="J99" s="121"/>
      <c r="K99" s="121"/>
      <c r="L99" s="121"/>
      <c r="M99" s="121"/>
      <c r="N99" s="121"/>
      <c r="O99" s="121"/>
      <c r="P99" s="121"/>
      <c r="Q99" s="121"/>
      <c r="R99" s="49"/>
      <c r="S99" s="33"/>
    </row>
    <row r="100" spans="2:19" s="1" customFormat="1" ht="18" customHeight="1">
      <c r="B100" s="49"/>
      <c r="C100" s="49"/>
      <c r="D100" s="49"/>
      <c r="E100" s="49"/>
      <c r="F100" s="49"/>
      <c r="G100" s="121"/>
      <c r="H100" s="121"/>
      <c r="I100" s="121"/>
      <c r="J100" s="121"/>
      <c r="K100" s="121"/>
      <c r="L100" s="121"/>
      <c r="M100" s="121"/>
      <c r="N100" s="121"/>
      <c r="O100" s="121"/>
      <c r="P100" s="121"/>
      <c r="Q100" s="121"/>
      <c r="R100" s="49"/>
      <c r="S100" s="33"/>
    </row>
    <row r="101" spans="2:19" s="1" customFormat="1" ht="18" customHeight="1">
      <c r="B101" s="49"/>
      <c r="C101" s="49"/>
      <c r="D101" s="49"/>
      <c r="E101" s="49"/>
      <c r="F101" s="49"/>
      <c r="G101" s="121"/>
      <c r="H101" s="121"/>
      <c r="I101" s="121"/>
      <c r="J101" s="121"/>
      <c r="K101" s="121"/>
      <c r="L101" s="121"/>
      <c r="M101" s="121"/>
      <c r="N101" s="121"/>
      <c r="O101" s="121"/>
      <c r="P101" s="121"/>
      <c r="Q101" s="121"/>
      <c r="R101" s="49"/>
      <c r="S101" s="33"/>
    </row>
    <row r="102" spans="2:19" s="1" customFormat="1" ht="18" customHeight="1">
      <c r="B102" s="49"/>
      <c r="C102" s="49"/>
      <c r="D102" s="49"/>
      <c r="E102" s="49"/>
      <c r="F102" s="49"/>
      <c r="G102" s="121"/>
      <c r="H102" s="121"/>
      <c r="I102" s="121"/>
      <c r="J102" s="121"/>
      <c r="K102" s="121"/>
      <c r="L102" s="121"/>
      <c r="M102" s="121"/>
      <c r="N102" s="121"/>
      <c r="O102" s="121"/>
      <c r="P102" s="121"/>
      <c r="Q102" s="121"/>
      <c r="R102" s="49"/>
      <c r="S102" s="33"/>
    </row>
    <row r="103" spans="2:19" s="1" customFormat="1" ht="18" customHeight="1">
      <c r="B103" s="49"/>
      <c r="C103" s="49"/>
      <c r="D103" s="49"/>
      <c r="E103" s="49"/>
      <c r="F103" s="49"/>
      <c r="G103" s="121"/>
      <c r="H103" s="121"/>
      <c r="I103" s="121"/>
      <c r="J103" s="121"/>
      <c r="K103" s="121"/>
      <c r="L103" s="121"/>
      <c r="M103" s="121"/>
      <c r="N103" s="121"/>
      <c r="O103" s="121"/>
      <c r="P103" s="121"/>
      <c r="Q103" s="121"/>
      <c r="R103" s="49"/>
      <c r="S103" s="33"/>
    </row>
    <row r="104" spans="2:19" s="1" customFormat="1" ht="18" customHeight="1">
      <c r="B104" s="49"/>
      <c r="C104" s="49"/>
      <c r="D104" s="49"/>
      <c r="E104" s="49"/>
      <c r="F104" s="49"/>
      <c r="G104" s="121"/>
      <c r="H104" s="121"/>
      <c r="I104" s="121"/>
      <c r="J104" s="121"/>
      <c r="K104" s="121"/>
      <c r="L104" s="121"/>
      <c r="M104" s="121"/>
      <c r="N104" s="121"/>
      <c r="O104" s="121"/>
      <c r="P104" s="121"/>
      <c r="Q104" s="121"/>
      <c r="R104" s="49"/>
      <c r="S104" s="33"/>
    </row>
    <row r="105" spans="2:19" s="1" customFormat="1" ht="18" customHeight="1">
      <c r="B105" s="49"/>
      <c r="C105" s="49"/>
      <c r="D105" s="49"/>
      <c r="E105" s="49"/>
      <c r="F105" s="49"/>
      <c r="G105" s="49"/>
      <c r="H105" s="49"/>
      <c r="I105" s="49"/>
      <c r="J105" s="49"/>
      <c r="K105" s="49"/>
      <c r="L105" s="49"/>
      <c r="M105" s="49"/>
      <c r="N105" s="49"/>
      <c r="O105" s="49"/>
      <c r="P105" s="49"/>
      <c r="Q105" s="49"/>
      <c r="R105" s="49"/>
      <c r="S105" s="33"/>
    </row>
    <row r="106" spans="2:19" s="1" customFormat="1" ht="18" customHeight="1">
      <c r="B106" s="49"/>
      <c r="C106" s="49"/>
      <c r="D106" s="49"/>
      <c r="E106" s="49"/>
      <c r="F106" s="49"/>
      <c r="G106" s="49"/>
      <c r="H106" s="49"/>
      <c r="I106" s="49"/>
      <c r="J106" s="49"/>
      <c r="K106" s="49"/>
      <c r="L106" s="49"/>
      <c r="M106" s="49"/>
      <c r="N106" s="49"/>
      <c r="O106" s="49"/>
      <c r="P106" s="49"/>
      <c r="Q106" s="49"/>
      <c r="R106" s="49"/>
      <c r="S106" s="33"/>
    </row>
    <row r="107" spans="2:19" s="1" customFormat="1" ht="18" customHeight="1">
      <c r="B107" s="49"/>
      <c r="C107" s="49"/>
      <c r="D107" s="49"/>
      <c r="E107" s="49"/>
      <c r="F107" s="49"/>
      <c r="G107" s="49"/>
      <c r="H107" s="49"/>
      <c r="I107" s="49"/>
      <c r="J107" s="49"/>
      <c r="K107" s="49"/>
      <c r="L107" s="49"/>
      <c r="M107" s="49"/>
      <c r="N107" s="49"/>
      <c r="O107" s="49"/>
      <c r="P107" s="49"/>
      <c r="Q107" s="49"/>
      <c r="R107" s="49"/>
      <c r="S107" s="33"/>
    </row>
    <row r="108" spans="2:19" s="1" customFormat="1" ht="18" customHeight="1">
      <c r="B108" s="49"/>
      <c r="C108" s="49"/>
      <c r="D108" s="49"/>
      <c r="E108" s="49"/>
      <c r="F108" s="49"/>
      <c r="G108" s="49"/>
      <c r="H108" s="49"/>
      <c r="I108" s="49"/>
      <c r="J108" s="49"/>
      <c r="K108" s="49"/>
      <c r="L108" s="49"/>
      <c r="M108" s="49"/>
      <c r="N108" s="49"/>
      <c r="O108" s="49"/>
      <c r="P108" s="49"/>
      <c r="Q108" s="49"/>
      <c r="R108" s="49"/>
      <c r="S108" s="33"/>
    </row>
    <row r="109" spans="2:19" s="1" customFormat="1" ht="18" customHeight="1">
      <c r="B109" s="49"/>
      <c r="C109" s="49"/>
      <c r="D109" s="49"/>
      <c r="E109" s="49"/>
      <c r="F109" s="49"/>
      <c r="G109" s="49"/>
      <c r="H109" s="49"/>
      <c r="I109" s="49"/>
      <c r="J109" s="49"/>
      <c r="K109" s="49"/>
      <c r="L109" s="49"/>
      <c r="M109" s="49"/>
      <c r="N109" s="49"/>
      <c r="O109" s="49"/>
      <c r="P109" s="49"/>
      <c r="Q109" s="49"/>
      <c r="R109" s="49"/>
      <c r="S109" s="33"/>
    </row>
    <row r="110" spans="2:19" s="1" customFormat="1" ht="18" customHeight="1">
      <c r="B110" s="49"/>
      <c r="C110" s="49"/>
      <c r="D110" s="49"/>
      <c r="E110" s="49"/>
      <c r="F110" s="49"/>
      <c r="G110" s="49"/>
      <c r="H110" s="49"/>
      <c r="I110" s="49"/>
      <c r="J110" s="49"/>
      <c r="K110" s="49"/>
      <c r="L110" s="49"/>
      <c r="M110" s="49"/>
      <c r="N110" s="49"/>
      <c r="O110" s="49"/>
      <c r="P110" s="49"/>
      <c r="Q110" s="49"/>
      <c r="R110" s="49"/>
      <c r="S110" s="33"/>
    </row>
    <row r="111" spans="2:19" s="1" customFormat="1" ht="18" customHeight="1">
      <c r="B111" s="49"/>
      <c r="C111" s="49"/>
      <c r="D111" s="49"/>
      <c r="E111" s="49"/>
      <c r="F111" s="49"/>
      <c r="G111" s="49"/>
      <c r="H111" s="49"/>
      <c r="I111" s="49"/>
      <c r="J111" s="49"/>
      <c r="K111" s="49"/>
      <c r="L111" s="49"/>
      <c r="M111" s="49"/>
      <c r="N111" s="49"/>
      <c r="O111" s="49"/>
      <c r="P111" s="49"/>
      <c r="Q111" s="49"/>
      <c r="R111" s="49"/>
      <c r="S111" s="33"/>
    </row>
    <row r="112" spans="2:19" s="1" customFormat="1" ht="18" customHeight="1">
      <c r="B112" s="49"/>
      <c r="C112" s="49"/>
      <c r="D112" s="49"/>
      <c r="E112" s="49"/>
      <c r="F112" s="49"/>
      <c r="G112" s="49"/>
      <c r="H112" s="49"/>
      <c r="I112" s="49"/>
      <c r="J112" s="49"/>
      <c r="K112" s="49"/>
      <c r="L112" s="49"/>
      <c r="M112" s="49"/>
      <c r="N112" s="49"/>
      <c r="O112" s="49"/>
      <c r="P112" s="49"/>
      <c r="Q112" s="49"/>
      <c r="R112" s="49"/>
      <c r="S112" s="33"/>
    </row>
    <row r="113" spans="2:19" s="1" customFormat="1" ht="18" customHeight="1">
      <c r="B113" s="49"/>
      <c r="C113" s="49"/>
      <c r="D113" s="49"/>
      <c r="E113" s="49"/>
      <c r="F113" s="49"/>
      <c r="G113" s="49"/>
      <c r="H113" s="49"/>
      <c r="I113" s="49"/>
      <c r="J113" s="49"/>
      <c r="K113" s="49"/>
      <c r="L113" s="49"/>
      <c r="M113" s="49"/>
      <c r="N113" s="49"/>
      <c r="O113" s="49"/>
      <c r="P113" s="49"/>
      <c r="Q113" s="49"/>
      <c r="R113" s="49"/>
      <c r="S113" s="33"/>
    </row>
    <row r="114" spans="2:19" s="1" customFormat="1" ht="18" customHeight="1">
      <c r="B114" s="49"/>
      <c r="C114" s="49"/>
      <c r="D114" s="49"/>
      <c r="E114" s="49"/>
      <c r="F114" s="49"/>
      <c r="G114" s="49"/>
      <c r="H114" s="49"/>
      <c r="I114" s="49"/>
      <c r="J114" s="49"/>
      <c r="K114" s="49"/>
      <c r="L114" s="49"/>
      <c r="M114" s="49"/>
      <c r="N114" s="49"/>
      <c r="O114" s="49"/>
      <c r="P114" s="49"/>
      <c r="Q114" s="49"/>
      <c r="R114" s="49"/>
      <c r="S114" s="33"/>
    </row>
    <row r="115" spans="2:19" s="1" customFormat="1" ht="18" customHeight="1">
      <c r="B115" s="49"/>
      <c r="C115" s="49"/>
      <c r="D115" s="49"/>
      <c r="E115" s="49"/>
      <c r="F115" s="49"/>
      <c r="G115" s="49"/>
      <c r="H115" s="49"/>
      <c r="I115" s="49"/>
      <c r="J115" s="49"/>
      <c r="K115" s="49"/>
      <c r="L115" s="49"/>
      <c r="M115" s="49"/>
      <c r="N115" s="49"/>
      <c r="O115" s="49"/>
      <c r="P115" s="49"/>
      <c r="Q115" s="49"/>
      <c r="R115" s="49"/>
      <c r="S115" s="33"/>
    </row>
    <row r="116" spans="2:19" s="1" customFormat="1" ht="18" customHeight="1">
      <c r="B116" s="49"/>
      <c r="C116" s="49"/>
      <c r="D116" s="49"/>
      <c r="E116" s="49"/>
      <c r="F116" s="49"/>
      <c r="G116" s="49"/>
      <c r="H116" s="49"/>
      <c r="I116" s="49"/>
      <c r="J116" s="49"/>
      <c r="K116" s="49"/>
      <c r="L116" s="49"/>
      <c r="M116" s="49"/>
      <c r="N116" s="49"/>
      <c r="O116" s="49"/>
      <c r="P116" s="49"/>
      <c r="Q116" s="49"/>
      <c r="R116" s="49"/>
      <c r="S116" s="33"/>
    </row>
    <row r="117" spans="2:19" s="1" customFormat="1" ht="18" customHeight="1">
      <c r="B117" s="49"/>
      <c r="C117" s="49"/>
      <c r="D117" s="49"/>
      <c r="E117" s="49"/>
      <c r="F117" s="49"/>
      <c r="G117" s="49"/>
      <c r="H117" s="49"/>
      <c r="I117" s="49"/>
      <c r="J117" s="49"/>
      <c r="K117" s="49"/>
      <c r="L117" s="49"/>
      <c r="M117" s="49"/>
      <c r="N117" s="49"/>
      <c r="O117" s="49"/>
      <c r="P117" s="49"/>
      <c r="Q117" s="49"/>
      <c r="R117" s="49"/>
      <c r="S117" s="33"/>
    </row>
    <row r="118" spans="2:19" s="1" customFormat="1" ht="18" customHeight="1">
      <c r="B118" s="49"/>
      <c r="C118" s="49"/>
      <c r="D118" s="49"/>
      <c r="E118" s="49"/>
      <c r="F118" s="49"/>
      <c r="G118" s="49"/>
      <c r="H118" s="49"/>
      <c r="I118" s="49"/>
      <c r="J118" s="49"/>
      <c r="K118" s="49"/>
      <c r="L118" s="49"/>
      <c r="M118" s="49"/>
      <c r="N118" s="49"/>
      <c r="O118" s="49"/>
      <c r="P118" s="49"/>
      <c r="Q118" s="49"/>
      <c r="R118" s="49"/>
      <c r="S118" s="33"/>
    </row>
    <row r="119" spans="2:19" s="1" customFormat="1" ht="18" customHeight="1">
      <c r="B119" s="49"/>
      <c r="C119" s="49"/>
      <c r="D119" s="49"/>
      <c r="E119" s="49"/>
      <c r="F119" s="49"/>
      <c r="G119" s="49"/>
      <c r="H119" s="49"/>
      <c r="I119" s="49"/>
      <c r="J119" s="49"/>
      <c r="K119" s="49"/>
      <c r="L119" s="49"/>
      <c r="M119" s="49"/>
      <c r="N119" s="49"/>
      <c r="O119" s="49"/>
      <c r="P119" s="49"/>
      <c r="Q119" s="49"/>
      <c r="R119" s="49"/>
      <c r="S119" s="33"/>
    </row>
    <row r="120" spans="2:19" s="1" customFormat="1" ht="18" customHeight="1">
      <c r="B120" s="49"/>
      <c r="C120" s="49"/>
      <c r="D120" s="49"/>
      <c r="E120" s="49"/>
      <c r="F120" s="49"/>
      <c r="G120" s="49"/>
      <c r="H120" s="49"/>
      <c r="I120" s="49"/>
      <c r="J120" s="49"/>
      <c r="K120" s="49"/>
      <c r="L120" s="49"/>
      <c r="M120" s="49"/>
      <c r="N120" s="49"/>
      <c r="O120" s="49"/>
      <c r="P120" s="49"/>
      <c r="Q120" s="49"/>
      <c r="R120" s="49"/>
      <c r="S120" s="33"/>
    </row>
    <row r="121" spans="2:19" s="1" customFormat="1" ht="18" customHeight="1">
      <c r="B121" s="49"/>
      <c r="C121" s="49"/>
      <c r="D121" s="49"/>
      <c r="E121" s="49"/>
      <c r="F121" s="49"/>
      <c r="G121" s="49"/>
      <c r="H121" s="49"/>
      <c r="I121" s="49"/>
      <c r="J121" s="49"/>
      <c r="K121" s="49"/>
      <c r="L121" s="49"/>
      <c r="M121" s="49"/>
      <c r="N121" s="49"/>
      <c r="O121" s="49"/>
      <c r="P121" s="49"/>
      <c r="Q121" s="49"/>
      <c r="R121" s="49"/>
      <c r="S121" s="33"/>
    </row>
    <row r="122" spans="2:19" s="1" customFormat="1" ht="18" customHeight="1">
      <c r="B122" s="49"/>
      <c r="C122" s="49"/>
      <c r="D122" s="49"/>
      <c r="E122" s="49"/>
      <c r="F122" s="49"/>
      <c r="G122" s="49"/>
      <c r="H122" s="49"/>
      <c r="I122" s="49"/>
      <c r="J122" s="49"/>
      <c r="K122" s="49"/>
      <c r="L122" s="49"/>
      <c r="M122" s="49"/>
      <c r="N122" s="49"/>
      <c r="O122" s="49"/>
      <c r="P122" s="49"/>
      <c r="Q122" s="49"/>
      <c r="R122" s="49"/>
      <c r="S122" s="33"/>
    </row>
    <row r="123" spans="2:19" s="1" customFormat="1" ht="18" customHeight="1">
      <c r="B123" s="49"/>
      <c r="C123" s="49"/>
      <c r="D123" s="49"/>
      <c r="E123" s="49"/>
      <c r="F123" s="49"/>
      <c r="G123" s="49"/>
      <c r="H123" s="49"/>
      <c r="I123" s="49"/>
      <c r="J123" s="49"/>
      <c r="K123" s="49"/>
      <c r="L123" s="49"/>
      <c r="M123" s="49"/>
      <c r="N123" s="49"/>
      <c r="O123" s="49"/>
      <c r="P123" s="49"/>
      <c r="Q123" s="49"/>
      <c r="R123" s="49"/>
      <c r="S123" s="33"/>
    </row>
    <row r="124" spans="2:19" s="1" customFormat="1" ht="18" customHeight="1">
      <c r="B124" s="49"/>
      <c r="C124" s="49"/>
      <c r="D124" s="49"/>
      <c r="E124" s="49"/>
      <c r="F124" s="49"/>
      <c r="G124" s="49"/>
      <c r="H124" s="49"/>
      <c r="I124" s="49"/>
      <c r="J124" s="49"/>
      <c r="K124" s="49"/>
      <c r="L124" s="49"/>
      <c r="M124" s="49"/>
      <c r="N124" s="49"/>
      <c r="O124" s="49"/>
      <c r="P124" s="49"/>
      <c r="Q124" s="49"/>
      <c r="R124" s="49"/>
      <c r="S124" s="33"/>
    </row>
    <row r="125" spans="2:19" s="1" customFormat="1" ht="18" customHeight="1">
      <c r="B125" s="49"/>
      <c r="C125" s="49"/>
      <c r="D125" s="49"/>
      <c r="E125" s="49"/>
      <c r="F125" s="49"/>
      <c r="G125" s="49"/>
      <c r="H125" s="49"/>
      <c r="I125" s="49"/>
      <c r="J125" s="49"/>
      <c r="K125" s="49"/>
      <c r="L125" s="49"/>
      <c r="M125" s="49"/>
      <c r="N125" s="49"/>
      <c r="O125" s="49"/>
      <c r="P125" s="49"/>
      <c r="Q125" s="49"/>
      <c r="R125" s="49"/>
      <c r="S125" s="33"/>
    </row>
    <row r="126" spans="2:19" s="1" customFormat="1" ht="18" customHeight="1">
      <c r="B126" s="49"/>
      <c r="C126" s="49"/>
      <c r="D126" s="49"/>
      <c r="E126" s="49"/>
      <c r="F126" s="49"/>
      <c r="G126" s="49"/>
      <c r="H126" s="49"/>
      <c r="I126" s="49"/>
      <c r="J126" s="49"/>
      <c r="K126" s="49"/>
      <c r="L126" s="49"/>
      <c r="M126" s="49"/>
      <c r="N126" s="49"/>
      <c r="O126" s="49"/>
      <c r="P126" s="49"/>
      <c r="Q126" s="49"/>
      <c r="R126" s="49"/>
      <c r="S126" s="33"/>
    </row>
    <row r="127" spans="2:19" s="1" customFormat="1" ht="18" customHeight="1">
      <c r="B127" s="49"/>
      <c r="C127" s="49"/>
      <c r="D127" s="49"/>
      <c r="E127" s="49"/>
      <c r="F127" s="49"/>
      <c r="G127" s="49"/>
      <c r="H127" s="49"/>
      <c r="I127" s="49"/>
      <c r="J127" s="49"/>
      <c r="K127" s="49"/>
      <c r="L127" s="49"/>
      <c r="M127" s="49"/>
      <c r="N127" s="49"/>
      <c r="O127" s="49"/>
      <c r="P127" s="49"/>
      <c r="Q127" s="49"/>
      <c r="R127" s="49"/>
      <c r="S127" s="33"/>
    </row>
    <row r="128" spans="2:19" s="1" customFormat="1" ht="18" customHeight="1">
      <c r="B128" s="49"/>
      <c r="C128" s="49"/>
      <c r="D128" s="49"/>
      <c r="E128" s="49"/>
      <c r="F128" s="49"/>
      <c r="G128" s="49"/>
      <c r="H128" s="49"/>
      <c r="I128" s="49"/>
      <c r="J128" s="49"/>
      <c r="K128" s="49"/>
      <c r="L128" s="49"/>
      <c r="M128" s="49"/>
      <c r="N128" s="49"/>
      <c r="O128" s="49"/>
      <c r="P128" s="49"/>
      <c r="Q128" s="49"/>
      <c r="R128" s="49"/>
      <c r="S128" s="33"/>
    </row>
    <row r="129" spans="2:19" s="1" customFormat="1" ht="18" customHeight="1">
      <c r="B129" s="49"/>
      <c r="C129" s="49"/>
      <c r="D129" s="49"/>
      <c r="E129" s="49"/>
      <c r="F129" s="49"/>
      <c r="G129" s="49"/>
      <c r="H129" s="49"/>
      <c r="I129" s="49"/>
      <c r="J129" s="49"/>
      <c r="K129" s="49"/>
      <c r="L129" s="49"/>
      <c r="M129" s="49"/>
      <c r="N129" s="49"/>
      <c r="O129" s="49"/>
      <c r="P129" s="49"/>
      <c r="Q129" s="49"/>
      <c r="R129" s="49"/>
      <c r="S129" s="33"/>
    </row>
    <row r="130" spans="2:19" s="1" customFormat="1" ht="18" customHeight="1">
      <c r="B130" s="49"/>
      <c r="C130" s="49"/>
      <c r="D130" s="49"/>
      <c r="E130" s="49"/>
      <c r="F130" s="49"/>
      <c r="G130" s="49"/>
      <c r="H130" s="49"/>
      <c r="I130" s="49"/>
      <c r="J130" s="49"/>
      <c r="K130" s="49"/>
      <c r="L130" s="49"/>
      <c r="M130" s="49"/>
      <c r="N130" s="49"/>
      <c r="O130" s="49"/>
      <c r="P130" s="49"/>
      <c r="Q130" s="49"/>
      <c r="R130" s="49"/>
      <c r="S130" s="33"/>
    </row>
    <row r="131" spans="2:19" s="1" customFormat="1" ht="18" customHeight="1">
      <c r="B131" s="49"/>
      <c r="C131" s="49"/>
      <c r="D131" s="49"/>
      <c r="E131" s="49"/>
      <c r="F131" s="49"/>
      <c r="G131" s="49"/>
      <c r="H131" s="49"/>
      <c r="I131" s="49"/>
      <c r="J131" s="49"/>
      <c r="K131" s="49"/>
      <c r="L131" s="49"/>
      <c r="M131" s="49"/>
      <c r="N131" s="49"/>
      <c r="O131" s="49"/>
      <c r="P131" s="49"/>
      <c r="Q131" s="49"/>
      <c r="R131" s="49"/>
      <c r="S131" s="33"/>
    </row>
    <row r="132" spans="2:19" s="1" customFormat="1" ht="18" customHeight="1">
      <c r="B132" s="49"/>
      <c r="C132" s="49"/>
      <c r="D132" s="49"/>
      <c r="E132" s="49"/>
      <c r="F132" s="49"/>
      <c r="G132" s="49"/>
      <c r="H132" s="49"/>
      <c r="I132" s="49"/>
      <c r="J132" s="49"/>
      <c r="K132" s="49"/>
      <c r="L132" s="49"/>
      <c r="M132" s="49"/>
      <c r="N132" s="49"/>
      <c r="O132" s="49"/>
      <c r="P132" s="49"/>
      <c r="Q132" s="49"/>
      <c r="R132" s="49"/>
      <c r="S132" s="33"/>
    </row>
    <row r="133" spans="2:19" s="1" customFormat="1" ht="18" customHeight="1">
      <c r="B133" s="49"/>
      <c r="C133" s="49"/>
      <c r="D133" s="49"/>
      <c r="E133" s="49"/>
      <c r="F133" s="49"/>
      <c r="G133" s="49"/>
      <c r="H133" s="49"/>
      <c r="I133" s="49"/>
      <c r="J133" s="49"/>
      <c r="K133" s="49"/>
      <c r="L133" s="49"/>
      <c r="M133" s="49"/>
      <c r="N133" s="49"/>
      <c r="O133" s="49"/>
      <c r="P133" s="49"/>
      <c r="Q133" s="49"/>
      <c r="R133" s="49"/>
      <c r="S133" s="33"/>
    </row>
    <row r="134" spans="2:19" s="1" customFormat="1" ht="18" customHeight="1">
      <c r="B134" s="49"/>
      <c r="C134" s="49"/>
      <c r="D134" s="49"/>
      <c r="E134" s="49"/>
      <c r="F134" s="49"/>
      <c r="G134" s="49"/>
      <c r="H134" s="49"/>
      <c r="I134" s="49"/>
      <c r="J134" s="49"/>
      <c r="K134" s="49"/>
      <c r="L134" s="49"/>
      <c r="M134" s="49"/>
      <c r="N134" s="49"/>
      <c r="O134" s="49"/>
      <c r="P134" s="49"/>
      <c r="Q134" s="49"/>
      <c r="R134" s="49"/>
      <c r="S134" s="33"/>
    </row>
    <row r="135" spans="2:19" s="1" customFormat="1" ht="18" customHeight="1">
      <c r="B135" s="49"/>
      <c r="C135" s="49"/>
      <c r="D135" s="49"/>
      <c r="E135" s="49"/>
      <c r="F135" s="49"/>
      <c r="G135" s="49"/>
      <c r="H135" s="49"/>
      <c r="I135" s="49"/>
      <c r="J135" s="49"/>
      <c r="K135" s="49"/>
      <c r="L135" s="49"/>
      <c r="M135" s="49"/>
      <c r="N135" s="49"/>
      <c r="O135" s="49"/>
      <c r="P135" s="49"/>
      <c r="Q135" s="49"/>
      <c r="R135" s="49"/>
      <c r="S135" s="33"/>
    </row>
    <row r="136" spans="2:19" s="1" customFormat="1" ht="18" customHeight="1">
      <c r="B136" s="49"/>
      <c r="C136" s="49"/>
      <c r="D136" s="49"/>
      <c r="E136" s="49"/>
      <c r="F136" s="49"/>
      <c r="G136" s="49"/>
      <c r="H136" s="49"/>
      <c r="I136" s="49"/>
      <c r="J136" s="49"/>
      <c r="K136" s="49"/>
      <c r="L136" s="49"/>
      <c r="M136" s="49"/>
      <c r="N136" s="49"/>
      <c r="O136" s="49"/>
      <c r="P136" s="49"/>
      <c r="Q136" s="49"/>
      <c r="R136" s="49"/>
      <c r="S136" s="33"/>
    </row>
    <row r="137" spans="2:19" s="1" customFormat="1" ht="18" customHeight="1">
      <c r="B137" s="49"/>
      <c r="C137" s="49"/>
      <c r="D137" s="49"/>
      <c r="E137" s="49"/>
      <c r="F137" s="49"/>
      <c r="G137" s="49"/>
      <c r="H137" s="49"/>
      <c r="I137" s="49"/>
      <c r="J137" s="49"/>
      <c r="K137" s="49"/>
      <c r="L137" s="49"/>
      <c r="M137" s="49"/>
      <c r="N137" s="49"/>
      <c r="O137" s="49"/>
      <c r="P137" s="49"/>
      <c r="Q137" s="49"/>
      <c r="R137" s="49"/>
      <c r="S137" s="33"/>
    </row>
    <row r="138" spans="2:19" s="1" customFormat="1" ht="18" customHeight="1">
      <c r="B138" s="49"/>
      <c r="C138" s="49"/>
      <c r="D138" s="49"/>
      <c r="E138" s="49"/>
      <c r="F138" s="49"/>
      <c r="G138" s="49"/>
      <c r="H138" s="49"/>
      <c r="I138" s="49"/>
      <c r="J138" s="49"/>
      <c r="K138" s="49"/>
      <c r="L138" s="49"/>
      <c r="M138" s="49"/>
      <c r="N138" s="49"/>
      <c r="O138" s="49"/>
      <c r="P138" s="49"/>
      <c r="Q138" s="49"/>
      <c r="R138" s="49"/>
      <c r="S138" s="33"/>
    </row>
    <row r="139" spans="2:19" s="1" customFormat="1" ht="18" customHeight="1">
      <c r="B139" s="49"/>
      <c r="C139" s="49"/>
      <c r="D139" s="49"/>
      <c r="E139" s="49"/>
      <c r="F139" s="49"/>
      <c r="G139" s="49"/>
      <c r="H139" s="49"/>
      <c r="I139" s="49"/>
      <c r="J139" s="49"/>
      <c r="K139" s="49"/>
      <c r="L139" s="49"/>
      <c r="M139" s="49"/>
      <c r="N139" s="49"/>
      <c r="O139" s="49"/>
      <c r="P139" s="49"/>
      <c r="Q139" s="49"/>
      <c r="R139" s="49"/>
      <c r="S139" s="33"/>
    </row>
    <row r="140" spans="2:19" s="1" customFormat="1" ht="18" customHeight="1">
      <c r="B140" s="49"/>
      <c r="C140" s="49"/>
      <c r="D140" s="49"/>
      <c r="E140" s="49"/>
      <c r="F140" s="49"/>
      <c r="G140" s="49"/>
      <c r="H140" s="49"/>
      <c r="I140" s="49"/>
      <c r="J140" s="49"/>
      <c r="K140" s="49"/>
      <c r="L140" s="49"/>
      <c r="M140" s="49"/>
      <c r="N140" s="49"/>
      <c r="O140" s="49"/>
      <c r="P140" s="49"/>
      <c r="Q140" s="49"/>
      <c r="R140" s="49"/>
      <c r="S140" s="33"/>
    </row>
    <row r="141" spans="2:19" s="1" customFormat="1" ht="18" customHeight="1">
      <c r="B141" s="49"/>
      <c r="C141" s="49"/>
      <c r="D141" s="49"/>
      <c r="E141" s="49"/>
      <c r="F141" s="49"/>
      <c r="G141" s="49"/>
      <c r="H141" s="49"/>
      <c r="I141" s="49"/>
      <c r="J141" s="49"/>
      <c r="K141" s="49"/>
      <c r="L141" s="49"/>
      <c r="M141" s="49"/>
      <c r="N141" s="49"/>
      <c r="O141" s="49"/>
      <c r="P141" s="49"/>
      <c r="Q141" s="49"/>
      <c r="R141" s="49"/>
      <c r="S141" s="33"/>
    </row>
    <row r="142" spans="2:19" s="1" customFormat="1" ht="18" customHeight="1">
      <c r="B142" s="49"/>
      <c r="C142" s="49"/>
      <c r="D142" s="49"/>
      <c r="E142" s="49"/>
      <c r="F142" s="49"/>
      <c r="G142" s="49"/>
      <c r="H142" s="49"/>
      <c r="I142" s="49"/>
      <c r="J142" s="49"/>
      <c r="K142" s="49"/>
      <c r="L142" s="49"/>
      <c r="M142" s="49"/>
      <c r="N142" s="49"/>
      <c r="O142" s="49"/>
      <c r="P142" s="49"/>
      <c r="Q142" s="49"/>
      <c r="R142" s="49"/>
      <c r="S142" s="33"/>
    </row>
    <row r="143" spans="2:19" s="1" customFormat="1" ht="18" customHeight="1">
      <c r="B143" s="49"/>
      <c r="C143" s="49"/>
      <c r="D143" s="49"/>
      <c r="E143" s="49"/>
      <c r="F143" s="49"/>
      <c r="G143" s="49"/>
      <c r="H143" s="49"/>
      <c r="I143" s="49"/>
      <c r="J143" s="49"/>
      <c r="K143" s="49"/>
      <c r="L143" s="49"/>
      <c r="M143" s="49"/>
      <c r="N143" s="49"/>
      <c r="O143" s="49"/>
      <c r="P143" s="49"/>
      <c r="Q143" s="49"/>
      <c r="R143" s="49"/>
      <c r="S143" s="33"/>
    </row>
    <row r="144" spans="2:19" s="1" customFormat="1" ht="18" customHeight="1">
      <c r="B144" s="49"/>
      <c r="C144" s="49"/>
      <c r="D144" s="49"/>
      <c r="E144" s="49"/>
      <c r="F144" s="49"/>
      <c r="G144" s="49"/>
      <c r="H144" s="49"/>
      <c r="I144" s="49"/>
      <c r="J144" s="49"/>
      <c r="K144" s="49"/>
      <c r="L144" s="49"/>
      <c r="M144" s="49"/>
      <c r="N144" s="49"/>
      <c r="O144" s="49"/>
      <c r="P144" s="49"/>
      <c r="Q144" s="49"/>
      <c r="R144" s="49"/>
      <c r="S144" s="33"/>
    </row>
    <row r="145" spans="2:19" s="1" customFormat="1" ht="18" customHeight="1">
      <c r="B145" s="49"/>
      <c r="C145" s="49"/>
      <c r="D145" s="49"/>
      <c r="E145" s="49"/>
      <c r="F145" s="49"/>
      <c r="G145" s="49"/>
      <c r="H145" s="49"/>
      <c r="I145" s="49"/>
      <c r="J145" s="49"/>
      <c r="K145" s="49"/>
      <c r="L145" s="49"/>
      <c r="M145" s="49"/>
      <c r="N145" s="49"/>
      <c r="O145" s="49"/>
      <c r="P145" s="49"/>
      <c r="Q145" s="49"/>
      <c r="R145" s="49"/>
      <c r="S145" s="33"/>
    </row>
    <row r="146" spans="2:19" s="1" customFormat="1" ht="18" customHeight="1">
      <c r="B146" s="49"/>
      <c r="C146" s="49"/>
      <c r="D146" s="49"/>
      <c r="E146" s="49"/>
      <c r="F146" s="49"/>
      <c r="G146" s="49"/>
      <c r="H146" s="49"/>
      <c r="I146" s="49"/>
      <c r="J146" s="49"/>
      <c r="K146" s="49"/>
      <c r="L146" s="49"/>
      <c r="M146" s="49"/>
      <c r="N146" s="49"/>
      <c r="O146" s="49"/>
      <c r="P146" s="49"/>
      <c r="Q146" s="49"/>
      <c r="R146" s="49"/>
      <c r="S146" s="33"/>
    </row>
    <row r="147" spans="2:19" s="1" customFormat="1" ht="18" customHeight="1">
      <c r="B147" s="49"/>
      <c r="C147" s="49"/>
      <c r="D147" s="49"/>
      <c r="E147" s="49"/>
      <c r="F147" s="49"/>
      <c r="G147" s="49"/>
      <c r="H147" s="49"/>
      <c r="I147" s="49"/>
      <c r="J147" s="49"/>
      <c r="K147" s="49"/>
      <c r="L147" s="49"/>
      <c r="M147" s="49"/>
      <c r="N147" s="49"/>
      <c r="O147" s="49"/>
      <c r="P147" s="49"/>
      <c r="Q147" s="49"/>
      <c r="R147" s="49"/>
      <c r="S147" s="33"/>
    </row>
    <row r="148" spans="2:19" s="1" customFormat="1" ht="18" customHeight="1">
      <c r="B148" s="49"/>
      <c r="C148" s="49"/>
      <c r="D148" s="49"/>
      <c r="E148" s="49"/>
      <c r="F148" s="49"/>
      <c r="G148" s="49"/>
      <c r="H148" s="49"/>
      <c r="I148" s="49"/>
      <c r="J148" s="49"/>
      <c r="K148" s="49"/>
      <c r="L148" s="49"/>
      <c r="M148" s="49"/>
      <c r="N148" s="49"/>
      <c r="O148" s="49"/>
      <c r="P148" s="49"/>
      <c r="Q148" s="49"/>
      <c r="R148" s="49"/>
      <c r="S148" s="33"/>
    </row>
    <row r="149" spans="2:19" s="1" customFormat="1" ht="18" customHeight="1">
      <c r="B149" s="49"/>
      <c r="C149" s="49"/>
      <c r="D149" s="49"/>
      <c r="E149" s="49"/>
      <c r="F149" s="49"/>
      <c r="G149" s="49"/>
      <c r="H149" s="49"/>
      <c r="I149" s="49"/>
      <c r="J149" s="49"/>
      <c r="K149" s="49"/>
      <c r="L149" s="49"/>
      <c r="M149" s="49"/>
      <c r="N149" s="49"/>
      <c r="O149" s="49"/>
      <c r="P149" s="49"/>
      <c r="Q149" s="49"/>
      <c r="R149" s="49"/>
      <c r="S149" s="33"/>
    </row>
    <row r="150" spans="2:19" s="1" customFormat="1" ht="18" customHeight="1">
      <c r="B150" s="49"/>
      <c r="C150" s="49"/>
      <c r="D150" s="49"/>
      <c r="E150" s="49"/>
      <c r="F150" s="49"/>
      <c r="G150" s="49"/>
      <c r="H150" s="49"/>
      <c r="I150" s="49"/>
      <c r="J150" s="49"/>
      <c r="K150" s="49"/>
      <c r="L150" s="49"/>
      <c r="M150" s="49"/>
      <c r="N150" s="49"/>
      <c r="O150" s="49"/>
      <c r="P150" s="49"/>
      <c r="Q150" s="49"/>
      <c r="R150" s="49"/>
      <c r="S150" s="33"/>
    </row>
    <row r="151" spans="2:19" s="1" customFormat="1" ht="18" customHeight="1">
      <c r="B151" s="49"/>
      <c r="C151" s="49"/>
      <c r="D151" s="49"/>
      <c r="E151" s="49"/>
      <c r="F151" s="49"/>
      <c r="G151" s="49"/>
      <c r="H151" s="49"/>
      <c r="I151" s="49"/>
      <c r="J151" s="49"/>
      <c r="K151" s="49"/>
      <c r="L151" s="49"/>
      <c r="M151" s="49"/>
      <c r="N151" s="49"/>
      <c r="O151" s="49"/>
      <c r="P151" s="49"/>
      <c r="Q151" s="49"/>
      <c r="R151" s="49"/>
      <c r="S151" s="33"/>
    </row>
    <row r="152" spans="2:19" s="1" customFormat="1" ht="18" customHeight="1">
      <c r="B152" s="49"/>
      <c r="C152" s="49"/>
      <c r="D152" s="49"/>
      <c r="E152" s="49"/>
      <c r="F152" s="49"/>
      <c r="G152" s="49"/>
      <c r="H152" s="49"/>
      <c r="I152" s="49"/>
      <c r="J152" s="49"/>
      <c r="K152" s="49"/>
      <c r="L152" s="49"/>
      <c r="M152" s="49"/>
      <c r="N152" s="49"/>
      <c r="O152" s="49"/>
      <c r="P152" s="49"/>
      <c r="Q152" s="49"/>
      <c r="R152" s="49"/>
      <c r="S152" s="33"/>
    </row>
    <row r="153" spans="2:19" s="1" customFormat="1" ht="18" customHeight="1">
      <c r="B153" s="49"/>
      <c r="C153" s="49"/>
      <c r="D153" s="49"/>
      <c r="E153" s="49"/>
      <c r="F153" s="49"/>
      <c r="G153" s="49"/>
      <c r="H153" s="49"/>
      <c r="I153" s="49"/>
      <c r="J153" s="49"/>
      <c r="K153" s="49"/>
      <c r="L153" s="49"/>
      <c r="M153" s="49"/>
      <c r="N153" s="49"/>
      <c r="O153" s="49"/>
      <c r="P153" s="49"/>
      <c r="Q153" s="49"/>
      <c r="R153" s="49"/>
      <c r="S153" s="33"/>
    </row>
    <row r="154" spans="2:19" s="1" customFormat="1" ht="18" customHeight="1">
      <c r="B154" s="49"/>
      <c r="C154" s="49"/>
      <c r="D154" s="49"/>
      <c r="E154" s="49"/>
      <c r="F154" s="49"/>
      <c r="G154" s="49"/>
      <c r="H154" s="49"/>
      <c r="I154" s="49"/>
      <c r="J154" s="49"/>
      <c r="K154" s="49"/>
      <c r="L154" s="49"/>
      <c r="M154" s="49"/>
      <c r="N154" s="49"/>
      <c r="O154" s="49"/>
      <c r="P154" s="49"/>
      <c r="Q154" s="49"/>
      <c r="R154" s="49"/>
      <c r="S154" s="33"/>
    </row>
    <row r="155" spans="2:19" s="1" customFormat="1" ht="18" customHeight="1">
      <c r="B155" s="49"/>
      <c r="C155" s="49"/>
      <c r="D155" s="49"/>
      <c r="E155" s="49"/>
      <c r="F155" s="49"/>
      <c r="G155" s="49"/>
      <c r="H155" s="49"/>
      <c r="I155" s="49"/>
      <c r="J155" s="49"/>
      <c r="K155" s="49"/>
      <c r="L155" s="49"/>
      <c r="M155" s="49"/>
      <c r="N155" s="49"/>
      <c r="O155" s="49"/>
      <c r="P155" s="49"/>
      <c r="Q155" s="49"/>
      <c r="R155" s="49"/>
      <c r="S155" s="33"/>
    </row>
    <row r="156" spans="2:19" s="1" customFormat="1" ht="18" customHeight="1">
      <c r="B156" s="49"/>
      <c r="C156" s="49"/>
      <c r="D156" s="49"/>
      <c r="E156" s="49"/>
      <c r="F156" s="49"/>
      <c r="G156" s="49"/>
      <c r="H156" s="49"/>
      <c r="I156" s="49"/>
      <c r="J156" s="49"/>
      <c r="K156" s="49"/>
      <c r="L156" s="49"/>
      <c r="M156" s="49"/>
      <c r="N156" s="49"/>
      <c r="O156" s="49"/>
      <c r="P156" s="49"/>
      <c r="Q156" s="49"/>
      <c r="R156" s="49"/>
      <c r="S156" s="33"/>
    </row>
    <row r="157" spans="2:19" s="1" customFormat="1" ht="18" customHeight="1">
      <c r="B157" s="49"/>
      <c r="C157" s="49"/>
      <c r="D157" s="49"/>
      <c r="E157" s="49"/>
      <c r="F157" s="49"/>
      <c r="G157" s="49"/>
      <c r="H157" s="49"/>
      <c r="I157" s="49"/>
      <c r="J157" s="49"/>
      <c r="K157" s="49"/>
      <c r="L157" s="49"/>
      <c r="M157" s="49"/>
      <c r="N157" s="49"/>
      <c r="O157" s="49"/>
      <c r="P157" s="49"/>
      <c r="Q157" s="49"/>
      <c r="R157" s="49"/>
      <c r="S157" s="33"/>
    </row>
    <row r="158" spans="2:19" s="1" customFormat="1" ht="18" customHeight="1">
      <c r="B158" s="49"/>
      <c r="C158" s="49"/>
      <c r="D158" s="49"/>
      <c r="E158" s="49"/>
      <c r="F158" s="49"/>
      <c r="G158" s="49"/>
      <c r="H158" s="49"/>
      <c r="I158" s="49"/>
      <c r="J158" s="49"/>
      <c r="K158" s="49"/>
      <c r="L158" s="49"/>
      <c r="M158" s="49"/>
      <c r="N158" s="49"/>
      <c r="O158" s="49"/>
      <c r="P158" s="49"/>
      <c r="Q158" s="49"/>
      <c r="R158" s="49"/>
      <c r="S158" s="33"/>
    </row>
    <row r="159" spans="2:19" s="1" customFormat="1" ht="18" customHeight="1">
      <c r="B159" s="49"/>
      <c r="C159" s="49"/>
      <c r="D159" s="49"/>
      <c r="E159" s="49"/>
      <c r="F159" s="49"/>
      <c r="G159" s="49"/>
      <c r="H159" s="49"/>
      <c r="I159" s="49"/>
      <c r="J159" s="49"/>
      <c r="K159" s="49"/>
      <c r="L159" s="49"/>
      <c r="M159" s="49"/>
      <c r="N159" s="49"/>
      <c r="O159" s="49"/>
      <c r="P159" s="49"/>
      <c r="Q159" s="49"/>
      <c r="R159" s="49"/>
      <c r="S159" s="33"/>
    </row>
    <row r="160" spans="2:19" s="1" customFormat="1" ht="18" customHeight="1">
      <c r="B160" s="49"/>
      <c r="C160" s="49"/>
      <c r="D160" s="49"/>
      <c r="E160" s="49"/>
      <c r="F160" s="49"/>
      <c r="G160" s="49"/>
      <c r="H160" s="49"/>
      <c r="I160" s="49"/>
      <c r="J160" s="49"/>
      <c r="K160" s="49"/>
      <c r="L160" s="49"/>
      <c r="M160" s="49"/>
      <c r="N160" s="49"/>
      <c r="O160" s="49"/>
      <c r="P160" s="49"/>
      <c r="Q160" s="49"/>
      <c r="R160" s="49"/>
      <c r="S160" s="33"/>
    </row>
    <row r="161" spans="2:19" s="1" customFormat="1" ht="18" customHeight="1">
      <c r="B161" s="49"/>
      <c r="C161" s="49"/>
      <c r="D161" s="49"/>
      <c r="E161" s="49"/>
      <c r="F161" s="49"/>
      <c r="G161" s="49"/>
      <c r="H161" s="49"/>
      <c r="I161" s="49"/>
      <c r="J161" s="49"/>
      <c r="K161" s="49"/>
      <c r="L161" s="49"/>
      <c r="M161" s="49"/>
      <c r="N161" s="49"/>
      <c r="O161" s="49"/>
      <c r="P161" s="49"/>
      <c r="Q161" s="49"/>
      <c r="R161" s="49"/>
      <c r="S161" s="33"/>
    </row>
    <row r="162" spans="2:19" s="1" customFormat="1" ht="18" customHeight="1">
      <c r="B162" s="49"/>
      <c r="C162" s="49"/>
      <c r="D162" s="49"/>
      <c r="E162" s="49"/>
      <c r="F162" s="49"/>
      <c r="G162" s="49"/>
      <c r="H162" s="49"/>
      <c r="I162" s="49"/>
      <c r="J162" s="49"/>
      <c r="K162" s="49"/>
      <c r="L162" s="49"/>
      <c r="M162" s="49"/>
      <c r="N162" s="49"/>
      <c r="O162" s="49"/>
      <c r="P162" s="49"/>
      <c r="Q162" s="49"/>
      <c r="R162" s="49"/>
      <c r="S162" s="33"/>
    </row>
    <row r="163" spans="2:19" s="1" customFormat="1" ht="18" customHeight="1">
      <c r="B163" s="49"/>
      <c r="C163" s="49"/>
      <c r="D163" s="49"/>
      <c r="E163" s="49"/>
      <c r="F163" s="49"/>
      <c r="G163" s="49"/>
      <c r="H163" s="49"/>
      <c r="I163" s="49"/>
      <c r="J163" s="49"/>
      <c r="K163" s="49"/>
      <c r="L163" s="49"/>
      <c r="M163" s="49"/>
      <c r="N163" s="49"/>
      <c r="O163" s="49"/>
      <c r="P163" s="49"/>
      <c r="Q163" s="49"/>
      <c r="R163" s="49"/>
      <c r="S163" s="33"/>
    </row>
    <row r="164" spans="2:19" s="1" customFormat="1" ht="18" customHeight="1">
      <c r="B164" s="49"/>
      <c r="C164" s="49"/>
      <c r="D164" s="49"/>
      <c r="E164" s="49"/>
      <c r="F164" s="49"/>
      <c r="G164" s="49"/>
      <c r="H164" s="49"/>
      <c r="I164" s="49"/>
      <c r="J164" s="49"/>
      <c r="K164" s="49"/>
      <c r="L164" s="49"/>
      <c r="M164" s="49"/>
      <c r="N164" s="49"/>
      <c r="O164" s="49"/>
      <c r="P164" s="49"/>
      <c r="Q164" s="49"/>
      <c r="R164" s="49"/>
      <c r="S164" s="33"/>
    </row>
    <row r="165" spans="2:19" s="1" customFormat="1" ht="18" customHeight="1">
      <c r="B165" s="49"/>
      <c r="C165" s="49"/>
      <c r="D165" s="49"/>
      <c r="E165" s="49"/>
      <c r="F165" s="49"/>
      <c r="G165" s="49"/>
      <c r="H165" s="49"/>
      <c r="I165" s="49"/>
      <c r="J165" s="49"/>
      <c r="K165" s="49"/>
      <c r="L165" s="49"/>
      <c r="M165" s="49"/>
      <c r="N165" s="49"/>
      <c r="O165" s="49"/>
      <c r="P165" s="49"/>
      <c r="Q165" s="49"/>
      <c r="R165" s="49"/>
      <c r="S165" s="33"/>
    </row>
    <row r="166" spans="2:19" s="1" customFormat="1" ht="18" customHeight="1">
      <c r="B166" s="49"/>
      <c r="C166" s="49"/>
      <c r="D166" s="49"/>
      <c r="E166" s="49"/>
      <c r="F166" s="49"/>
      <c r="G166" s="49"/>
      <c r="H166" s="49"/>
      <c r="I166" s="49"/>
      <c r="J166" s="49"/>
      <c r="K166" s="49"/>
      <c r="L166" s="49"/>
      <c r="M166" s="49"/>
      <c r="N166" s="49"/>
      <c r="O166" s="49"/>
      <c r="P166" s="49"/>
      <c r="Q166" s="49"/>
      <c r="R166" s="49"/>
      <c r="S166" s="33"/>
    </row>
    <row r="167" spans="2:19" s="1" customFormat="1" ht="18" customHeight="1">
      <c r="B167" s="49"/>
      <c r="C167" s="49"/>
      <c r="D167" s="49"/>
      <c r="E167" s="49"/>
      <c r="F167" s="49"/>
      <c r="G167" s="49"/>
      <c r="H167" s="49"/>
      <c r="I167" s="49"/>
      <c r="J167" s="49"/>
      <c r="K167" s="49"/>
      <c r="L167" s="49"/>
      <c r="M167" s="49"/>
      <c r="N167" s="49"/>
      <c r="O167" s="49"/>
      <c r="P167" s="49"/>
      <c r="Q167" s="49"/>
      <c r="R167" s="49"/>
      <c r="S167" s="33"/>
    </row>
    <row r="168" spans="2:19" s="1" customFormat="1" ht="18" customHeight="1">
      <c r="B168" s="49"/>
      <c r="C168" s="49"/>
      <c r="D168" s="49"/>
      <c r="E168" s="49"/>
      <c r="F168" s="49"/>
      <c r="G168" s="49"/>
      <c r="H168" s="49"/>
      <c r="I168" s="49"/>
      <c r="J168" s="49"/>
      <c r="K168" s="49"/>
      <c r="L168" s="49"/>
      <c r="M168" s="49"/>
      <c r="N168" s="49"/>
      <c r="O168" s="49"/>
      <c r="P168" s="49"/>
      <c r="Q168" s="49"/>
      <c r="R168" s="49"/>
      <c r="S168" s="33"/>
    </row>
    <row r="169" spans="2:19" s="1" customFormat="1" ht="18" customHeight="1">
      <c r="B169" s="49"/>
      <c r="C169" s="49"/>
      <c r="D169" s="49"/>
      <c r="E169" s="49"/>
      <c r="F169" s="49"/>
      <c r="G169" s="49"/>
      <c r="H169" s="49"/>
      <c r="I169" s="49"/>
      <c r="J169" s="49"/>
      <c r="K169" s="49"/>
      <c r="L169" s="49"/>
      <c r="M169" s="49"/>
      <c r="N169" s="49"/>
      <c r="O169" s="49"/>
      <c r="P169" s="49"/>
      <c r="Q169" s="49"/>
      <c r="R169" s="49"/>
      <c r="S169" s="33"/>
    </row>
    <row r="170" spans="2:19" s="1" customFormat="1" ht="18" customHeight="1">
      <c r="B170" s="49"/>
      <c r="C170" s="49"/>
      <c r="D170" s="49"/>
      <c r="E170" s="49"/>
      <c r="F170" s="49"/>
      <c r="G170" s="49"/>
      <c r="H170" s="49"/>
      <c r="I170" s="49"/>
      <c r="J170" s="49"/>
      <c r="K170" s="49"/>
      <c r="L170" s="49"/>
      <c r="M170" s="49"/>
      <c r="N170" s="49"/>
      <c r="O170" s="49"/>
      <c r="P170" s="49"/>
      <c r="Q170" s="49"/>
      <c r="R170" s="49"/>
      <c r="S170" s="33"/>
    </row>
    <row r="171" spans="2:19" s="1" customFormat="1" ht="18" customHeight="1">
      <c r="B171" s="49"/>
      <c r="C171" s="49"/>
      <c r="D171" s="49"/>
      <c r="E171" s="49"/>
      <c r="F171" s="49"/>
      <c r="G171" s="49"/>
      <c r="H171" s="49"/>
      <c r="I171" s="49"/>
      <c r="J171" s="49"/>
      <c r="K171" s="49"/>
      <c r="L171" s="49"/>
      <c r="M171" s="49"/>
      <c r="N171" s="49"/>
      <c r="O171" s="49"/>
      <c r="P171" s="49"/>
      <c r="Q171" s="49"/>
      <c r="R171" s="49"/>
      <c r="S171" s="33"/>
    </row>
    <row r="172" spans="2:19" s="1" customFormat="1" ht="18" customHeight="1">
      <c r="B172" s="49"/>
      <c r="C172" s="49"/>
      <c r="D172" s="49"/>
      <c r="E172" s="49"/>
      <c r="F172" s="49"/>
      <c r="G172" s="49"/>
      <c r="H172" s="49"/>
      <c r="I172" s="49"/>
      <c r="J172" s="49"/>
      <c r="K172" s="49"/>
      <c r="L172" s="49"/>
      <c r="M172" s="49"/>
      <c r="N172" s="49"/>
      <c r="O172" s="49"/>
      <c r="P172" s="49"/>
      <c r="Q172" s="49"/>
      <c r="R172" s="49"/>
      <c r="S172" s="33"/>
    </row>
    <row r="173" spans="2:19" s="1" customFormat="1" ht="18" customHeight="1">
      <c r="B173" s="49"/>
      <c r="C173" s="49"/>
      <c r="D173" s="49"/>
      <c r="E173" s="49"/>
      <c r="F173" s="49"/>
      <c r="G173" s="49"/>
      <c r="H173" s="49"/>
      <c r="I173" s="49"/>
      <c r="J173" s="49"/>
      <c r="K173" s="49"/>
      <c r="L173" s="49"/>
      <c r="M173" s="49"/>
      <c r="N173" s="49"/>
      <c r="O173" s="49"/>
      <c r="P173" s="49"/>
      <c r="Q173" s="49"/>
      <c r="R173" s="49"/>
      <c r="S173" s="33"/>
    </row>
    <row r="174" spans="2:19" s="1" customFormat="1" ht="18" customHeight="1">
      <c r="B174" s="49"/>
      <c r="C174" s="49"/>
      <c r="D174" s="49"/>
      <c r="E174" s="49"/>
      <c r="F174" s="49"/>
      <c r="G174" s="49"/>
      <c r="H174" s="49"/>
      <c r="I174" s="49"/>
      <c r="J174" s="49"/>
      <c r="K174" s="49"/>
      <c r="L174" s="49"/>
      <c r="M174" s="49"/>
      <c r="N174" s="49"/>
      <c r="O174" s="49"/>
      <c r="P174" s="49"/>
      <c r="Q174" s="49"/>
      <c r="R174" s="49"/>
      <c r="S174" s="33"/>
    </row>
    <row r="175" spans="2:19" s="1" customFormat="1" ht="18" customHeight="1">
      <c r="B175" s="49"/>
      <c r="C175" s="49"/>
      <c r="D175" s="49"/>
      <c r="E175" s="49"/>
      <c r="F175" s="49"/>
      <c r="G175" s="49"/>
      <c r="H175" s="49"/>
      <c r="I175" s="49"/>
      <c r="J175" s="49"/>
      <c r="K175" s="49"/>
      <c r="L175" s="49"/>
      <c r="M175" s="49"/>
      <c r="N175" s="49"/>
      <c r="O175" s="49"/>
      <c r="P175" s="49"/>
      <c r="Q175" s="49"/>
      <c r="R175" s="49"/>
      <c r="S175" s="33"/>
    </row>
    <row r="176" spans="2:19" s="1" customFormat="1" ht="18" customHeight="1">
      <c r="B176" s="49"/>
      <c r="C176" s="49"/>
      <c r="D176" s="49"/>
      <c r="E176" s="49"/>
      <c r="F176" s="49"/>
      <c r="G176" s="49"/>
      <c r="H176" s="49"/>
      <c r="I176" s="49"/>
      <c r="J176" s="49"/>
      <c r="K176" s="49"/>
      <c r="L176" s="49"/>
      <c r="M176" s="49"/>
      <c r="N176" s="49"/>
      <c r="O176" s="49"/>
      <c r="P176" s="49"/>
      <c r="Q176" s="49"/>
      <c r="R176" s="49"/>
      <c r="S176" s="33"/>
    </row>
    <row r="177" spans="2:19" s="1" customFormat="1" ht="18" customHeight="1">
      <c r="B177" s="49"/>
      <c r="C177" s="49"/>
      <c r="D177" s="49"/>
      <c r="E177" s="49"/>
      <c r="F177" s="49"/>
      <c r="G177" s="49"/>
      <c r="H177" s="49"/>
      <c r="I177" s="49"/>
      <c r="J177" s="49"/>
      <c r="K177" s="49"/>
      <c r="L177" s="49"/>
      <c r="M177" s="49"/>
      <c r="N177" s="49"/>
      <c r="O177" s="49"/>
      <c r="P177" s="49"/>
      <c r="Q177" s="49"/>
      <c r="R177" s="49"/>
      <c r="S177" s="33"/>
    </row>
    <row r="178" spans="2:19" s="1" customFormat="1" ht="18" customHeight="1">
      <c r="B178" s="49"/>
      <c r="C178" s="49"/>
      <c r="D178" s="49"/>
      <c r="E178" s="49"/>
      <c r="F178" s="49"/>
      <c r="G178" s="49"/>
      <c r="H178" s="49"/>
      <c r="I178" s="49"/>
      <c r="J178" s="49"/>
      <c r="K178" s="49"/>
      <c r="L178" s="49"/>
      <c r="M178" s="49"/>
      <c r="N178" s="49"/>
      <c r="O178" s="49"/>
      <c r="P178" s="49"/>
      <c r="Q178" s="49"/>
      <c r="R178" s="49"/>
      <c r="S178" s="33"/>
    </row>
    <row r="179" spans="2:19" s="1" customFormat="1" ht="18" customHeight="1">
      <c r="B179" s="49"/>
      <c r="C179" s="49"/>
      <c r="D179" s="49"/>
      <c r="E179" s="49"/>
      <c r="F179" s="49"/>
      <c r="G179" s="49"/>
      <c r="H179" s="49"/>
      <c r="I179" s="49"/>
      <c r="J179" s="49"/>
      <c r="K179" s="49"/>
      <c r="L179" s="49"/>
      <c r="M179" s="49"/>
      <c r="N179" s="49"/>
      <c r="O179" s="49"/>
      <c r="P179" s="49"/>
      <c r="Q179" s="49"/>
      <c r="R179" s="49"/>
      <c r="S179" s="33"/>
    </row>
    <row r="180" spans="2:19" s="1" customFormat="1" ht="18" customHeight="1">
      <c r="B180" s="49"/>
      <c r="C180" s="49"/>
      <c r="D180" s="49"/>
      <c r="E180" s="49"/>
      <c r="F180" s="49"/>
      <c r="G180" s="49"/>
      <c r="H180" s="49"/>
      <c r="I180" s="49"/>
      <c r="J180" s="49"/>
      <c r="K180" s="49"/>
      <c r="L180" s="49"/>
      <c r="M180" s="49"/>
      <c r="N180" s="49"/>
      <c r="O180" s="49"/>
      <c r="P180" s="49"/>
      <c r="Q180" s="49"/>
      <c r="R180" s="49"/>
      <c r="S180" s="33"/>
    </row>
    <row r="181" spans="2:19" s="1" customFormat="1" ht="18" customHeight="1">
      <c r="B181" s="49"/>
      <c r="C181" s="49"/>
      <c r="D181" s="49"/>
      <c r="E181" s="49"/>
      <c r="F181" s="49"/>
      <c r="G181" s="49"/>
      <c r="H181" s="49"/>
      <c r="I181" s="49"/>
      <c r="J181" s="49"/>
      <c r="K181" s="49"/>
      <c r="L181" s="49"/>
      <c r="M181" s="49"/>
      <c r="N181" s="49"/>
      <c r="O181" s="49"/>
      <c r="P181" s="49"/>
      <c r="Q181" s="49"/>
      <c r="R181" s="49"/>
      <c r="S181" s="33"/>
    </row>
    <row r="182" spans="2:19" s="1" customFormat="1" ht="18" customHeight="1">
      <c r="B182" s="49"/>
      <c r="C182" s="49"/>
      <c r="D182" s="49"/>
      <c r="E182" s="49"/>
      <c r="F182" s="49"/>
      <c r="G182" s="49"/>
      <c r="H182" s="49"/>
      <c r="I182" s="49"/>
      <c r="J182" s="49"/>
      <c r="K182" s="49"/>
      <c r="L182" s="49"/>
      <c r="M182" s="49"/>
      <c r="N182" s="49"/>
      <c r="O182" s="49"/>
      <c r="P182" s="49"/>
      <c r="Q182" s="49"/>
      <c r="R182" s="49"/>
      <c r="S182" s="33"/>
    </row>
    <row r="183" spans="2:19" s="1" customFormat="1" ht="18" customHeight="1">
      <c r="B183" s="49"/>
      <c r="C183" s="49"/>
      <c r="D183" s="49"/>
      <c r="E183" s="49"/>
      <c r="F183" s="49"/>
      <c r="G183" s="49"/>
      <c r="H183" s="49"/>
      <c r="I183" s="49"/>
      <c r="J183" s="49"/>
      <c r="K183" s="49"/>
      <c r="L183" s="49"/>
      <c r="M183" s="49"/>
      <c r="N183" s="49"/>
      <c r="O183" s="49"/>
      <c r="P183" s="49"/>
      <c r="Q183" s="49"/>
      <c r="R183" s="49"/>
      <c r="S183" s="33"/>
    </row>
    <row r="184" spans="2:19" s="1" customFormat="1" ht="18" customHeight="1">
      <c r="B184" s="49"/>
      <c r="C184" s="49"/>
      <c r="D184" s="49"/>
      <c r="E184" s="49"/>
      <c r="F184" s="49"/>
      <c r="G184" s="49"/>
      <c r="H184" s="49"/>
      <c r="I184" s="49"/>
      <c r="J184" s="49"/>
      <c r="K184" s="49"/>
      <c r="L184" s="49"/>
      <c r="M184" s="49"/>
      <c r="N184" s="49"/>
      <c r="O184" s="49"/>
      <c r="P184" s="49"/>
      <c r="Q184" s="49"/>
      <c r="R184" s="49"/>
      <c r="S184" s="33"/>
    </row>
    <row r="185" spans="2:19" s="1" customFormat="1" ht="18" customHeight="1">
      <c r="B185" s="49"/>
      <c r="C185" s="49"/>
      <c r="D185" s="49"/>
      <c r="E185" s="49"/>
      <c r="F185" s="49"/>
      <c r="G185" s="49"/>
      <c r="H185" s="49"/>
      <c r="I185" s="49"/>
      <c r="J185" s="49"/>
      <c r="K185" s="49"/>
      <c r="L185" s="49"/>
      <c r="M185" s="49"/>
      <c r="N185" s="49"/>
      <c r="O185" s="49"/>
      <c r="P185" s="49"/>
      <c r="Q185" s="49"/>
      <c r="R185" s="49"/>
      <c r="S185" s="33"/>
    </row>
    <row r="186" spans="2:19" s="1" customFormat="1" ht="18" customHeight="1">
      <c r="B186" s="49"/>
      <c r="C186" s="49"/>
      <c r="D186" s="49"/>
      <c r="E186" s="49"/>
      <c r="F186" s="49"/>
      <c r="G186" s="49"/>
      <c r="H186" s="49"/>
      <c r="I186" s="49"/>
      <c r="J186" s="49"/>
      <c r="K186" s="49"/>
      <c r="L186" s="49"/>
      <c r="M186" s="49"/>
      <c r="N186" s="49"/>
      <c r="O186" s="49"/>
      <c r="P186" s="49"/>
      <c r="Q186" s="49"/>
      <c r="R186" s="49"/>
      <c r="S186" s="33"/>
    </row>
    <row r="187" spans="2:19" s="1" customFormat="1" ht="18" customHeight="1">
      <c r="B187" s="49"/>
      <c r="C187" s="49"/>
      <c r="D187" s="49"/>
      <c r="E187" s="49"/>
      <c r="F187" s="49"/>
      <c r="G187" s="49"/>
      <c r="H187" s="49"/>
      <c r="I187" s="49"/>
      <c r="J187" s="49"/>
      <c r="K187" s="49"/>
      <c r="L187" s="49"/>
      <c r="M187" s="49"/>
      <c r="N187" s="49"/>
      <c r="O187" s="49"/>
      <c r="P187" s="49"/>
      <c r="Q187" s="49"/>
      <c r="R187" s="49"/>
      <c r="S187" s="33"/>
    </row>
    <row r="188" spans="2:19" s="1" customFormat="1" ht="18" customHeight="1">
      <c r="B188" s="49"/>
      <c r="C188" s="49"/>
      <c r="D188" s="49"/>
      <c r="E188" s="49"/>
      <c r="F188" s="49"/>
      <c r="G188" s="49"/>
      <c r="H188" s="49"/>
      <c r="I188" s="49"/>
      <c r="J188" s="49"/>
      <c r="K188" s="49"/>
      <c r="L188" s="49"/>
      <c r="M188" s="49"/>
      <c r="N188" s="49"/>
      <c r="O188" s="49"/>
      <c r="P188" s="49"/>
      <c r="Q188" s="49"/>
      <c r="R188" s="49"/>
      <c r="S188" s="33"/>
    </row>
    <row r="189" spans="2:19" s="1" customFormat="1" ht="18" customHeight="1">
      <c r="B189" s="49"/>
      <c r="C189" s="49"/>
      <c r="D189" s="49"/>
      <c r="E189" s="49"/>
      <c r="F189" s="49"/>
      <c r="G189" s="49"/>
      <c r="H189" s="49"/>
      <c r="I189" s="49"/>
      <c r="J189" s="49"/>
      <c r="K189" s="49"/>
      <c r="L189" s="49"/>
      <c r="M189" s="49"/>
      <c r="N189" s="49"/>
      <c r="O189" s="49"/>
      <c r="P189" s="49"/>
      <c r="Q189" s="49"/>
      <c r="R189" s="49"/>
      <c r="S189" s="33"/>
    </row>
    <row r="190" spans="2:19" s="1" customFormat="1" ht="18" customHeight="1">
      <c r="B190" s="49"/>
      <c r="C190" s="49"/>
      <c r="D190" s="49"/>
      <c r="E190" s="49"/>
      <c r="F190" s="49"/>
      <c r="G190" s="49"/>
      <c r="H190" s="49"/>
      <c r="I190" s="49"/>
      <c r="J190" s="49"/>
      <c r="K190" s="49"/>
      <c r="L190" s="49"/>
      <c r="M190" s="49"/>
      <c r="N190" s="49"/>
      <c r="O190" s="49"/>
      <c r="P190" s="49"/>
      <c r="Q190" s="49"/>
      <c r="R190" s="49"/>
      <c r="S190" s="33"/>
    </row>
    <row r="191" spans="2:19" s="1" customFormat="1" ht="18" customHeight="1">
      <c r="B191" s="49"/>
      <c r="C191" s="49"/>
      <c r="D191" s="49"/>
      <c r="E191" s="49"/>
      <c r="F191" s="49"/>
      <c r="G191" s="49"/>
      <c r="H191" s="49"/>
      <c r="I191" s="49"/>
      <c r="J191" s="49"/>
      <c r="K191" s="49"/>
      <c r="L191" s="49"/>
      <c r="M191" s="49"/>
      <c r="N191" s="49"/>
      <c r="O191" s="49"/>
      <c r="P191" s="49"/>
      <c r="Q191" s="49"/>
      <c r="R191" s="49"/>
      <c r="S191" s="33"/>
    </row>
    <row r="192" spans="2:19" s="1" customFormat="1" ht="18" customHeight="1">
      <c r="B192" s="49"/>
      <c r="C192" s="49"/>
      <c r="D192" s="49"/>
      <c r="E192" s="49"/>
      <c r="F192" s="49"/>
      <c r="G192" s="49"/>
      <c r="H192" s="49"/>
      <c r="I192" s="49"/>
      <c r="J192" s="49"/>
      <c r="K192" s="49"/>
      <c r="L192" s="49"/>
      <c r="M192" s="49"/>
      <c r="N192" s="49"/>
      <c r="O192" s="49"/>
      <c r="P192" s="49"/>
      <c r="Q192" s="49"/>
      <c r="R192" s="49"/>
      <c r="S192" s="33"/>
    </row>
    <row r="193" spans="2:19" s="1" customFormat="1" ht="18" customHeight="1">
      <c r="B193" s="49"/>
      <c r="C193" s="49"/>
      <c r="D193" s="49"/>
      <c r="E193" s="49"/>
      <c r="F193" s="49"/>
      <c r="G193" s="49"/>
      <c r="H193" s="49"/>
      <c r="I193" s="49"/>
      <c r="J193" s="49"/>
      <c r="K193" s="49"/>
      <c r="L193" s="49"/>
      <c r="M193" s="49"/>
      <c r="N193" s="49"/>
      <c r="O193" s="49"/>
      <c r="P193" s="49"/>
      <c r="Q193" s="49"/>
      <c r="R193" s="49"/>
      <c r="S193" s="33"/>
    </row>
    <row r="194" spans="2:19" s="1" customFormat="1" ht="18" customHeight="1">
      <c r="B194" s="49"/>
      <c r="C194" s="49"/>
      <c r="D194" s="49"/>
      <c r="E194" s="49"/>
      <c r="F194" s="49"/>
      <c r="G194" s="49"/>
      <c r="H194" s="49"/>
      <c r="I194" s="49"/>
      <c r="J194" s="49"/>
      <c r="K194" s="49"/>
      <c r="L194" s="49"/>
      <c r="M194" s="49"/>
      <c r="N194" s="49"/>
      <c r="O194" s="49"/>
      <c r="P194" s="49"/>
      <c r="Q194" s="49"/>
      <c r="R194" s="49"/>
      <c r="S194" s="33"/>
    </row>
    <row r="195" spans="2:19" s="1" customFormat="1" ht="18" customHeight="1">
      <c r="B195" s="49"/>
      <c r="C195" s="49"/>
      <c r="D195" s="49"/>
      <c r="E195" s="49"/>
      <c r="F195" s="49"/>
      <c r="G195" s="49"/>
      <c r="H195" s="49"/>
      <c r="I195" s="49"/>
      <c r="J195" s="49"/>
      <c r="K195" s="49"/>
      <c r="L195" s="49"/>
      <c r="M195" s="49"/>
      <c r="N195" s="49"/>
      <c r="O195" s="49"/>
      <c r="P195" s="49"/>
      <c r="Q195" s="49"/>
      <c r="R195" s="49"/>
      <c r="S195" s="33"/>
    </row>
    <row r="196" spans="2:19" s="1" customFormat="1" ht="18" customHeight="1">
      <c r="B196" s="49"/>
      <c r="C196" s="49"/>
      <c r="D196" s="49"/>
      <c r="E196" s="49"/>
      <c r="F196" s="49"/>
      <c r="G196" s="49"/>
      <c r="H196" s="49"/>
      <c r="I196" s="49"/>
      <c r="J196" s="49"/>
      <c r="K196" s="49"/>
      <c r="L196" s="49"/>
      <c r="M196" s="49"/>
      <c r="N196" s="49"/>
      <c r="O196" s="49"/>
      <c r="P196" s="49"/>
      <c r="Q196" s="49"/>
      <c r="R196" s="49"/>
      <c r="S196" s="33"/>
    </row>
    <row r="197" spans="2:19" s="1" customFormat="1" ht="18" customHeight="1">
      <c r="B197" s="49"/>
      <c r="C197" s="49"/>
      <c r="D197" s="49"/>
      <c r="E197" s="49"/>
      <c r="F197" s="49"/>
      <c r="G197" s="49"/>
      <c r="H197" s="49"/>
      <c r="I197" s="49"/>
      <c r="J197" s="49"/>
      <c r="K197" s="49"/>
      <c r="L197" s="49"/>
      <c r="M197" s="49"/>
      <c r="N197" s="49"/>
      <c r="O197" s="49"/>
      <c r="P197" s="49"/>
      <c r="Q197" s="49"/>
      <c r="R197" s="49"/>
      <c r="S197" s="33"/>
    </row>
    <row r="198" spans="2:19" s="1" customFormat="1" ht="18" customHeight="1">
      <c r="B198" s="49"/>
      <c r="C198" s="49"/>
      <c r="D198" s="49"/>
      <c r="E198" s="49"/>
      <c r="F198" s="49"/>
      <c r="G198" s="49"/>
      <c r="H198" s="49"/>
      <c r="I198" s="49"/>
      <c r="J198" s="49"/>
      <c r="K198" s="49"/>
      <c r="L198" s="49"/>
      <c r="M198" s="49"/>
      <c r="N198" s="49"/>
      <c r="O198" s="49"/>
      <c r="P198" s="49"/>
      <c r="Q198" s="49"/>
      <c r="R198" s="49"/>
      <c r="S198" s="33"/>
    </row>
    <row r="199" spans="2:19" s="1" customFormat="1" ht="18" customHeight="1">
      <c r="B199" s="49"/>
      <c r="C199" s="49"/>
      <c r="D199" s="49"/>
      <c r="E199" s="49"/>
      <c r="F199" s="49"/>
      <c r="G199" s="49"/>
      <c r="H199" s="49"/>
      <c r="I199" s="49"/>
      <c r="J199" s="49"/>
      <c r="K199" s="49"/>
      <c r="L199" s="49"/>
      <c r="M199" s="49"/>
      <c r="N199" s="49"/>
      <c r="O199" s="49"/>
      <c r="P199" s="49"/>
      <c r="Q199" s="49"/>
      <c r="R199" s="49"/>
      <c r="S199" s="33"/>
    </row>
    <row r="200" spans="2:19" s="1" customFormat="1" ht="18" customHeight="1">
      <c r="B200" s="49"/>
      <c r="C200" s="49"/>
      <c r="D200" s="49"/>
      <c r="E200" s="49"/>
      <c r="F200" s="49"/>
      <c r="G200" s="49"/>
      <c r="H200" s="49"/>
      <c r="I200" s="49"/>
      <c r="J200" s="49"/>
      <c r="K200" s="49"/>
      <c r="L200" s="49"/>
      <c r="M200" s="49"/>
      <c r="N200" s="49"/>
      <c r="O200" s="49"/>
      <c r="P200" s="49"/>
      <c r="Q200" s="49"/>
      <c r="R200" s="49"/>
      <c r="S200" s="33"/>
    </row>
    <row r="201" spans="2:19" s="1" customFormat="1" ht="18" customHeight="1">
      <c r="B201" s="49"/>
      <c r="C201" s="49"/>
      <c r="D201" s="49"/>
      <c r="E201" s="49"/>
      <c r="F201" s="49"/>
      <c r="G201" s="49"/>
      <c r="H201" s="49"/>
      <c r="I201" s="49"/>
      <c r="J201" s="49"/>
      <c r="K201" s="49"/>
      <c r="L201" s="49"/>
      <c r="M201" s="49"/>
      <c r="N201" s="49"/>
      <c r="O201" s="49"/>
      <c r="P201" s="49"/>
      <c r="Q201" s="49"/>
      <c r="R201" s="49"/>
      <c r="S201" s="33"/>
    </row>
    <row r="202" spans="2:19" s="1" customFormat="1" ht="18" customHeight="1">
      <c r="B202" s="49"/>
      <c r="C202" s="49"/>
      <c r="D202" s="49"/>
      <c r="E202" s="49"/>
      <c r="F202" s="49"/>
      <c r="G202" s="49"/>
      <c r="H202" s="49"/>
      <c r="I202" s="49"/>
      <c r="J202" s="49"/>
      <c r="K202" s="49"/>
      <c r="L202" s="49"/>
      <c r="M202" s="49"/>
      <c r="N202" s="49"/>
      <c r="O202" s="49"/>
      <c r="P202" s="49"/>
      <c r="Q202" s="49"/>
      <c r="R202" s="49"/>
      <c r="S202" s="33"/>
    </row>
    <row r="203" spans="2:19" s="1" customFormat="1" ht="18" customHeight="1">
      <c r="B203" s="49"/>
      <c r="C203" s="49"/>
      <c r="D203" s="49"/>
      <c r="E203" s="49"/>
      <c r="F203" s="49"/>
      <c r="G203" s="49"/>
      <c r="H203" s="49"/>
      <c r="I203" s="49"/>
      <c r="J203" s="49"/>
      <c r="K203" s="49"/>
      <c r="L203" s="49"/>
      <c r="M203" s="49"/>
      <c r="N203" s="49"/>
      <c r="O203" s="49"/>
      <c r="P203" s="49"/>
      <c r="Q203" s="49"/>
      <c r="R203" s="49"/>
      <c r="S203" s="33"/>
    </row>
    <row r="204" spans="2:19" s="1" customFormat="1" ht="18" customHeight="1">
      <c r="B204" s="49"/>
      <c r="C204" s="49"/>
      <c r="D204" s="49"/>
      <c r="E204" s="49"/>
      <c r="F204" s="49"/>
      <c r="G204" s="49"/>
      <c r="H204" s="49"/>
      <c r="I204" s="49"/>
      <c r="J204" s="49"/>
      <c r="K204" s="49"/>
      <c r="L204" s="49"/>
      <c r="M204" s="49"/>
      <c r="N204" s="49"/>
      <c r="O204" s="49"/>
      <c r="P204" s="49"/>
      <c r="Q204" s="49"/>
      <c r="R204" s="49"/>
      <c r="S204" s="33"/>
    </row>
    <row r="205" spans="2:19" s="1" customFormat="1" ht="18" customHeight="1">
      <c r="B205" s="49"/>
      <c r="C205" s="49"/>
      <c r="D205" s="49"/>
      <c r="E205" s="49"/>
      <c r="F205" s="49"/>
      <c r="G205" s="49"/>
      <c r="H205" s="49"/>
      <c r="I205" s="49"/>
      <c r="J205" s="49"/>
      <c r="K205" s="49"/>
      <c r="L205" s="49"/>
      <c r="M205" s="49"/>
      <c r="N205" s="49"/>
      <c r="O205" s="49"/>
      <c r="P205" s="49"/>
      <c r="Q205" s="49"/>
      <c r="R205" s="49"/>
      <c r="S205" s="33"/>
    </row>
    <row r="206" spans="2:19" s="1" customFormat="1" ht="18" customHeight="1">
      <c r="B206" s="49"/>
      <c r="C206" s="49"/>
      <c r="D206" s="49"/>
      <c r="E206" s="49"/>
      <c r="F206" s="49"/>
      <c r="G206" s="49"/>
      <c r="H206" s="49"/>
      <c r="I206" s="49"/>
      <c r="J206" s="49"/>
      <c r="K206" s="49"/>
      <c r="L206" s="49"/>
      <c r="M206" s="49"/>
      <c r="N206" s="49"/>
      <c r="O206" s="49"/>
      <c r="P206" s="49"/>
      <c r="Q206" s="49"/>
      <c r="R206" s="49"/>
      <c r="S206" s="33"/>
    </row>
    <row r="207" spans="2:19" s="1" customFormat="1" ht="18" customHeight="1">
      <c r="B207" s="49"/>
      <c r="C207" s="49"/>
      <c r="D207" s="49"/>
      <c r="E207" s="49"/>
      <c r="F207" s="49"/>
      <c r="G207" s="49"/>
      <c r="H207" s="49"/>
      <c r="I207" s="49"/>
      <c r="J207" s="49"/>
      <c r="K207" s="49"/>
      <c r="L207" s="49"/>
      <c r="M207" s="49"/>
      <c r="N207" s="49"/>
      <c r="O207" s="49"/>
      <c r="P207" s="49"/>
      <c r="Q207" s="49"/>
      <c r="R207" s="49"/>
      <c r="S207" s="33"/>
    </row>
    <row r="208" spans="2:19" s="1" customFormat="1" ht="18" customHeight="1">
      <c r="B208" s="49"/>
      <c r="C208" s="49"/>
      <c r="D208" s="49"/>
      <c r="E208" s="49"/>
      <c r="F208" s="49"/>
      <c r="G208" s="49"/>
      <c r="H208" s="49"/>
      <c r="I208" s="49"/>
      <c r="J208" s="49"/>
      <c r="K208" s="49"/>
      <c r="L208" s="49"/>
      <c r="M208" s="49"/>
      <c r="N208" s="49"/>
      <c r="O208" s="49"/>
      <c r="P208" s="49"/>
      <c r="Q208" s="49"/>
      <c r="R208" s="49"/>
      <c r="S208" s="33"/>
    </row>
    <row r="209" spans="2:19" s="1" customFormat="1" ht="18" customHeight="1">
      <c r="B209" s="49"/>
      <c r="C209" s="49"/>
      <c r="D209" s="49"/>
      <c r="E209" s="49"/>
      <c r="F209" s="49"/>
      <c r="G209" s="49"/>
      <c r="H209" s="49"/>
      <c r="I209" s="49"/>
      <c r="J209" s="49"/>
      <c r="K209" s="49"/>
      <c r="L209" s="49"/>
      <c r="M209" s="49"/>
      <c r="N209" s="49"/>
      <c r="O209" s="49"/>
      <c r="P209" s="49"/>
      <c r="Q209" s="49"/>
      <c r="R209" s="49"/>
      <c r="S209" s="33"/>
    </row>
    <row r="210" spans="2:19" s="1" customFormat="1" ht="18" customHeight="1">
      <c r="B210" s="49"/>
      <c r="C210" s="49"/>
      <c r="D210" s="49"/>
      <c r="E210" s="49"/>
      <c r="F210" s="49"/>
      <c r="G210" s="49"/>
      <c r="H210" s="49"/>
      <c r="I210" s="49"/>
      <c r="J210" s="49"/>
      <c r="K210" s="49"/>
      <c r="L210" s="49"/>
      <c r="M210" s="49"/>
      <c r="N210" s="49"/>
      <c r="O210" s="49"/>
      <c r="P210" s="49"/>
      <c r="Q210" s="49"/>
      <c r="R210" s="49"/>
      <c r="S210" s="33"/>
    </row>
    <row r="211" spans="2:19" s="1" customFormat="1" ht="18" customHeight="1">
      <c r="B211" s="49"/>
      <c r="C211" s="49"/>
      <c r="D211" s="49"/>
      <c r="E211" s="49"/>
      <c r="F211" s="49"/>
      <c r="G211" s="49"/>
      <c r="H211" s="49"/>
      <c r="I211" s="49"/>
      <c r="J211" s="49"/>
      <c r="K211" s="49"/>
      <c r="L211" s="49"/>
      <c r="M211" s="49"/>
      <c r="N211" s="49"/>
      <c r="O211" s="49"/>
      <c r="P211" s="49"/>
      <c r="Q211" s="49"/>
      <c r="R211" s="49"/>
      <c r="S211" s="33"/>
    </row>
    <row r="212" spans="2:19" s="1" customFormat="1" ht="18" customHeight="1">
      <c r="B212" s="49"/>
      <c r="C212" s="49"/>
      <c r="D212" s="49"/>
      <c r="E212" s="49"/>
      <c r="F212" s="49"/>
      <c r="G212" s="49"/>
      <c r="H212" s="49"/>
      <c r="I212" s="49"/>
      <c r="J212" s="49"/>
      <c r="K212" s="49"/>
      <c r="L212" s="49"/>
      <c r="M212" s="49"/>
      <c r="N212" s="49"/>
      <c r="O212" s="49"/>
      <c r="P212" s="49"/>
      <c r="Q212" s="49"/>
      <c r="R212" s="49"/>
      <c r="S212" s="33"/>
    </row>
    <row r="213" spans="2:19" s="1" customFormat="1" ht="18" customHeight="1">
      <c r="B213" s="49"/>
      <c r="C213" s="49"/>
      <c r="D213" s="49"/>
      <c r="E213" s="49"/>
      <c r="F213" s="49"/>
      <c r="G213" s="49"/>
      <c r="H213" s="49"/>
      <c r="I213" s="49"/>
      <c r="J213" s="49"/>
      <c r="K213" s="49"/>
      <c r="L213" s="49"/>
      <c r="M213" s="49"/>
      <c r="N213" s="49"/>
      <c r="O213" s="49"/>
      <c r="P213" s="49"/>
      <c r="Q213" s="49"/>
      <c r="R213" s="49"/>
      <c r="S213" s="33"/>
    </row>
    <row r="214" spans="2:19" s="1" customFormat="1" ht="18" customHeight="1">
      <c r="B214" s="49"/>
      <c r="C214" s="49"/>
      <c r="D214" s="49"/>
      <c r="E214" s="49"/>
      <c r="F214" s="49"/>
      <c r="G214" s="49"/>
      <c r="H214" s="49"/>
      <c r="I214" s="49"/>
      <c r="J214" s="49"/>
      <c r="K214" s="49"/>
      <c r="L214" s="49"/>
      <c r="M214" s="49"/>
      <c r="N214" s="49"/>
      <c r="O214" s="49"/>
      <c r="P214" s="49"/>
      <c r="Q214" s="49"/>
      <c r="R214" s="49"/>
      <c r="S214" s="33"/>
    </row>
    <row r="215" spans="2:19" s="1" customFormat="1" ht="18" customHeight="1">
      <c r="B215" s="49"/>
      <c r="C215" s="49"/>
      <c r="D215" s="49"/>
      <c r="E215" s="49"/>
      <c r="F215" s="49"/>
      <c r="G215" s="49"/>
      <c r="H215" s="49"/>
      <c r="I215" s="49"/>
      <c r="J215" s="49"/>
      <c r="K215" s="49"/>
      <c r="L215" s="49"/>
      <c r="M215" s="49"/>
      <c r="N215" s="49"/>
      <c r="O215" s="49"/>
      <c r="P215" s="49"/>
      <c r="Q215" s="49"/>
      <c r="R215" s="49"/>
      <c r="S215" s="33"/>
    </row>
    <row r="216" spans="2:19" s="1" customFormat="1" ht="18" customHeight="1">
      <c r="B216" s="49"/>
      <c r="C216" s="49"/>
      <c r="D216" s="49"/>
      <c r="E216" s="49"/>
      <c r="F216" s="49"/>
      <c r="G216" s="49"/>
      <c r="H216" s="49"/>
      <c r="I216" s="49"/>
      <c r="J216" s="49"/>
      <c r="K216" s="49"/>
      <c r="L216" s="49"/>
      <c r="M216" s="49"/>
      <c r="N216" s="49"/>
      <c r="O216" s="49"/>
      <c r="P216" s="49"/>
      <c r="Q216" s="49"/>
      <c r="R216" s="49"/>
      <c r="S216" s="33"/>
    </row>
    <row r="217" spans="2:19" s="1" customFormat="1" ht="18" customHeight="1">
      <c r="B217" s="49"/>
      <c r="C217" s="49"/>
      <c r="D217" s="49"/>
      <c r="E217" s="49"/>
      <c r="F217" s="49"/>
      <c r="G217" s="49"/>
      <c r="H217" s="49"/>
      <c r="I217" s="49"/>
      <c r="J217" s="49"/>
      <c r="K217" s="49"/>
      <c r="L217" s="49"/>
      <c r="M217" s="49"/>
      <c r="N217" s="49"/>
      <c r="O217" s="49"/>
      <c r="P217" s="49"/>
      <c r="Q217" s="49"/>
      <c r="R217" s="49"/>
      <c r="S217" s="33"/>
    </row>
    <row r="218" spans="2:19" s="1" customFormat="1" ht="18" customHeight="1">
      <c r="B218" s="49"/>
      <c r="C218" s="49"/>
      <c r="D218" s="49"/>
      <c r="E218" s="49"/>
      <c r="F218" s="49"/>
      <c r="G218" s="49"/>
      <c r="H218" s="49"/>
      <c r="I218" s="49"/>
      <c r="J218" s="49"/>
      <c r="K218" s="49"/>
      <c r="L218" s="49"/>
      <c r="M218" s="49"/>
      <c r="N218" s="49"/>
      <c r="O218" s="49"/>
      <c r="P218" s="49"/>
      <c r="Q218" s="49"/>
      <c r="R218" s="49"/>
      <c r="S218" s="33"/>
    </row>
    <row r="219" spans="2:19" s="1" customFormat="1" ht="18" customHeight="1">
      <c r="B219" s="49"/>
      <c r="C219" s="49"/>
      <c r="D219" s="49"/>
      <c r="E219" s="49"/>
      <c r="F219" s="49"/>
      <c r="G219" s="49"/>
      <c r="H219" s="49"/>
      <c r="I219" s="49"/>
      <c r="J219" s="49"/>
      <c r="K219" s="49"/>
      <c r="L219" s="49"/>
      <c r="M219" s="49"/>
      <c r="N219" s="49"/>
      <c r="O219" s="49"/>
      <c r="P219" s="49"/>
      <c r="Q219" s="49"/>
      <c r="R219" s="49"/>
      <c r="S219" s="33"/>
    </row>
    <row r="220" spans="2:19" s="1" customFormat="1" ht="18" customHeight="1">
      <c r="B220" s="49"/>
      <c r="C220" s="49"/>
      <c r="D220" s="49"/>
      <c r="E220" s="49"/>
      <c r="F220" s="49"/>
      <c r="G220" s="49"/>
      <c r="H220" s="49"/>
      <c r="I220" s="49"/>
      <c r="J220" s="49"/>
      <c r="K220" s="49"/>
      <c r="L220" s="49"/>
      <c r="M220" s="49"/>
      <c r="N220" s="49"/>
      <c r="O220" s="49"/>
      <c r="P220" s="49"/>
      <c r="Q220" s="49"/>
      <c r="R220" s="49"/>
      <c r="S220" s="33"/>
    </row>
    <row r="221" spans="2:19" s="1" customFormat="1" ht="18" customHeight="1">
      <c r="B221" s="49"/>
      <c r="C221" s="49"/>
      <c r="D221" s="49"/>
      <c r="E221" s="49"/>
      <c r="F221" s="49"/>
      <c r="G221" s="49"/>
      <c r="H221" s="49"/>
      <c r="I221" s="49"/>
      <c r="J221" s="49"/>
      <c r="K221" s="49"/>
      <c r="L221" s="49"/>
      <c r="M221" s="49"/>
      <c r="N221" s="49"/>
      <c r="O221" s="49"/>
      <c r="P221" s="49"/>
      <c r="Q221" s="49"/>
      <c r="R221" s="49"/>
      <c r="S221" s="33"/>
    </row>
    <row r="222" spans="2:19" s="1" customFormat="1" ht="18" customHeight="1">
      <c r="B222" s="49"/>
      <c r="C222" s="49"/>
      <c r="D222" s="49"/>
      <c r="E222" s="49"/>
      <c r="F222" s="49"/>
      <c r="G222" s="49"/>
      <c r="H222" s="49"/>
      <c r="I222" s="49"/>
      <c r="J222" s="49"/>
      <c r="K222" s="49"/>
      <c r="L222" s="49"/>
      <c r="M222" s="49"/>
      <c r="N222" s="49"/>
      <c r="O222" s="49"/>
      <c r="P222" s="49"/>
      <c r="Q222" s="49"/>
      <c r="R222" s="49"/>
      <c r="S222" s="33"/>
    </row>
    <row r="223" spans="2:19" s="1" customFormat="1" ht="18" customHeight="1">
      <c r="B223" s="49"/>
      <c r="C223" s="49"/>
      <c r="D223" s="49"/>
      <c r="E223" s="49"/>
      <c r="F223" s="49"/>
      <c r="G223" s="49"/>
      <c r="H223" s="49"/>
      <c r="I223" s="49"/>
      <c r="J223" s="49"/>
      <c r="K223" s="49"/>
      <c r="L223" s="49"/>
      <c r="M223" s="49"/>
      <c r="N223" s="49"/>
      <c r="O223" s="49"/>
      <c r="P223" s="49"/>
      <c r="Q223" s="49"/>
      <c r="R223" s="49"/>
      <c r="S223" s="33"/>
    </row>
    <row r="224" spans="2:19" s="1" customFormat="1" ht="18" customHeight="1">
      <c r="B224" s="49"/>
      <c r="C224" s="49"/>
      <c r="D224" s="49"/>
      <c r="E224" s="49"/>
      <c r="F224" s="49"/>
      <c r="G224" s="49"/>
      <c r="H224" s="49"/>
      <c r="I224" s="49"/>
      <c r="J224" s="49"/>
      <c r="K224" s="49"/>
      <c r="L224" s="49"/>
      <c r="M224" s="49"/>
      <c r="N224" s="49"/>
      <c r="O224" s="49"/>
      <c r="P224" s="49"/>
      <c r="Q224" s="49"/>
      <c r="R224" s="49"/>
      <c r="S224" s="33"/>
    </row>
    <row r="225" spans="2:19" s="1" customFormat="1" ht="18" customHeight="1">
      <c r="B225" s="49"/>
      <c r="C225" s="49"/>
      <c r="D225" s="49"/>
      <c r="E225" s="49"/>
      <c r="F225" s="49"/>
      <c r="G225" s="49"/>
      <c r="H225" s="49"/>
      <c r="I225" s="49"/>
      <c r="J225" s="49"/>
      <c r="K225" s="49"/>
      <c r="L225" s="49"/>
      <c r="M225" s="49"/>
      <c r="N225" s="49"/>
      <c r="O225" s="49"/>
      <c r="P225" s="49"/>
      <c r="Q225" s="49"/>
      <c r="R225" s="49"/>
      <c r="S225" s="33"/>
    </row>
    <row r="226" spans="2:19" s="1" customFormat="1" ht="18" customHeight="1">
      <c r="B226" s="49"/>
      <c r="C226" s="49"/>
      <c r="D226" s="49"/>
      <c r="E226" s="49"/>
      <c r="F226" s="49"/>
      <c r="G226" s="49"/>
      <c r="H226" s="49"/>
      <c r="I226" s="49"/>
      <c r="J226" s="49"/>
      <c r="K226" s="49"/>
      <c r="L226" s="49"/>
      <c r="M226" s="49"/>
      <c r="N226" s="49"/>
      <c r="O226" s="49"/>
      <c r="P226" s="49"/>
      <c r="Q226" s="49"/>
      <c r="R226" s="49"/>
      <c r="S226" s="33"/>
    </row>
    <row r="227" spans="2:19" s="1" customFormat="1" ht="18" customHeight="1">
      <c r="B227" s="49"/>
      <c r="C227" s="49"/>
      <c r="D227" s="49"/>
      <c r="E227" s="49"/>
      <c r="F227" s="49"/>
      <c r="G227" s="49"/>
      <c r="H227" s="49"/>
      <c r="I227" s="49"/>
      <c r="J227" s="49"/>
      <c r="K227" s="49"/>
      <c r="L227" s="49"/>
      <c r="M227" s="49"/>
      <c r="N227" s="49"/>
      <c r="O227" s="49"/>
      <c r="P227" s="49"/>
      <c r="Q227" s="49"/>
      <c r="R227" s="49"/>
      <c r="S227" s="33"/>
    </row>
    <row r="228" spans="2:19" s="1" customFormat="1" ht="18" customHeight="1">
      <c r="B228" s="49"/>
      <c r="C228" s="49"/>
      <c r="D228" s="49"/>
      <c r="E228" s="49"/>
      <c r="F228" s="49"/>
      <c r="G228" s="49"/>
      <c r="H228" s="49"/>
      <c r="I228" s="49"/>
      <c r="J228" s="49"/>
      <c r="K228" s="49"/>
      <c r="L228" s="49"/>
      <c r="M228" s="49"/>
      <c r="N228" s="49"/>
      <c r="O228" s="49"/>
      <c r="P228" s="49"/>
      <c r="Q228" s="49"/>
      <c r="R228" s="49"/>
      <c r="S228" s="33"/>
    </row>
    <row r="229" spans="2:19" s="1" customFormat="1" ht="18" customHeight="1">
      <c r="B229" s="49"/>
      <c r="C229" s="49"/>
      <c r="D229" s="49"/>
      <c r="E229" s="49"/>
      <c r="F229" s="49"/>
      <c r="G229" s="49"/>
      <c r="H229" s="49"/>
      <c r="I229" s="49"/>
      <c r="J229" s="49"/>
      <c r="K229" s="49"/>
      <c r="L229" s="49"/>
      <c r="M229" s="49"/>
      <c r="N229" s="49"/>
      <c r="O229" s="49"/>
      <c r="P229" s="49"/>
      <c r="Q229" s="49"/>
      <c r="R229" s="49"/>
      <c r="S229" s="33"/>
    </row>
    <row r="230" spans="2:19" s="1" customFormat="1" ht="18" customHeight="1">
      <c r="B230" s="49"/>
      <c r="C230" s="49"/>
      <c r="D230" s="49"/>
      <c r="E230" s="49"/>
      <c r="F230" s="49"/>
      <c r="G230" s="49"/>
      <c r="H230" s="49"/>
      <c r="I230" s="49"/>
      <c r="J230" s="49"/>
      <c r="K230" s="49"/>
      <c r="L230" s="49"/>
      <c r="M230" s="49"/>
      <c r="N230" s="49"/>
      <c r="O230" s="49"/>
      <c r="P230" s="49"/>
      <c r="Q230" s="49"/>
      <c r="R230" s="49"/>
      <c r="S230" s="33"/>
    </row>
    <row r="231" spans="2:19" s="1" customFormat="1" ht="18" customHeight="1">
      <c r="B231" s="49"/>
      <c r="C231" s="49"/>
      <c r="D231" s="49"/>
      <c r="E231" s="49"/>
      <c r="F231" s="49"/>
      <c r="G231" s="49"/>
      <c r="H231" s="49"/>
      <c r="I231" s="49"/>
      <c r="J231" s="49"/>
      <c r="K231" s="49"/>
      <c r="L231" s="49"/>
      <c r="M231" s="49"/>
      <c r="N231" s="49"/>
      <c r="O231" s="49"/>
      <c r="P231" s="49"/>
      <c r="Q231" s="49"/>
      <c r="R231" s="49"/>
      <c r="S231" s="33"/>
    </row>
    <row r="232" spans="2:19" s="1" customFormat="1" ht="18" customHeight="1">
      <c r="B232" s="49"/>
      <c r="C232" s="49"/>
      <c r="D232" s="49"/>
      <c r="E232" s="49"/>
      <c r="F232" s="49"/>
      <c r="G232" s="49"/>
      <c r="H232" s="49"/>
      <c r="I232" s="49"/>
      <c r="J232" s="49"/>
      <c r="K232" s="49"/>
      <c r="L232" s="49"/>
      <c r="M232" s="49"/>
      <c r="N232" s="49"/>
      <c r="O232" s="49"/>
      <c r="P232" s="49"/>
      <c r="Q232" s="49"/>
      <c r="R232" s="49"/>
      <c r="S232" s="33"/>
    </row>
    <row r="233" spans="2:19" s="1" customFormat="1" ht="18" customHeight="1">
      <c r="B233" s="49"/>
      <c r="C233" s="49"/>
      <c r="D233" s="49"/>
      <c r="E233" s="49"/>
      <c r="F233" s="49"/>
      <c r="G233" s="49"/>
      <c r="H233" s="49"/>
      <c r="I233" s="49"/>
      <c r="J233" s="49"/>
      <c r="K233" s="49"/>
      <c r="L233" s="49"/>
      <c r="M233" s="49"/>
      <c r="N233" s="49"/>
      <c r="O233" s="49"/>
      <c r="P233" s="49"/>
      <c r="Q233" s="49"/>
      <c r="R233" s="49"/>
      <c r="S233" s="33"/>
    </row>
    <row r="234" spans="2:19" s="1" customFormat="1" ht="18" customHeight="1">
      <c r="B234" s="49"/>
      <c r="C234" s="49"/>
      <c r="D234" s="49"/>
      <c r="E234" s="49"/>
      <c r="F234" s="49"/>
      <c r="G234" s="49"/>
      <c r="H234" s="49"/>
      <c r="I234" s="49"/>
      <c r="J234" s="49"/>
      <c r="K234" s="49"/>
      <c r="L234" s="49"/>
      <c r="M234" s="49"/>
      <c r="N234" s="49"/>
      <c r="O234" s="49"/>
      <c r="P234" s="49"/>
      <c r="Q234" s="49"/>
      <c r="R234" s="49"/>
      <c r="S234" s="33"/>
    </row>
    <row r="235" spans="2:19" s="1" customFormat="1" ht="18" customHeight="1">
      <c r="B235" s="49"/>
      <c r="C235" s="49"/>
      <c r="D235" s="49"/>
      <c r="E235" s="49"/>
      <c r="F235" s="49"/>
      <c r="G235" s="49"/>
      <c r="H235" s="49"/>
      <c r="I235" s="49"/>
      <c r="J235" s="49"/>
      <c r="K235" s="49"/>
      <c r="L235" s="49"/>
      <c r="M235" s="49"/>
      <c r="N235" s="49"/>
      <c r="O235" s="49"/>
      <c r="P235" s="49"/>
      <c r="Q235" s="49"/>
      <c r="R235" s="49"/>
      <c r="S235" s="33"/>
    </row>
    <row r="236" spans="2:19" s="1" customFormat="1" ht="18" customHeight="1">
      <c r="B236" s="49"/>
      <c r="C236" s="49"/>
      <c r="D236" s="49"/>
      <c r="E236" s="49"/>
      <c r="F236" s="49"/>
      <c r="G236" s="49"/>
      <c r="H236" s="49"/>
      <c r="I236" s="49"/>
      <c r="J236" s="49"/>
      <c r="K236" s="49"/>
      <c r="L236" s="49"/>
      <c r="M236" s="49"/>
      <c r="N236" s="49"/>
      <c r="O236" s="49"/>
      <c r="P236" s="49"/>
      <c r="Q236" s="49"/>
      <c r="R236" s="49"/>
      <c r="S236" s="33"/>
    </row>
    <row r="237" spans="2:19" s="1" customFormat="1" ht="18" customHeight="1">
      <c r="B237" s="49"/>
      <c r="C237" s="49"/>
      <c r="D237" s="49"/>
      <c r="E237" s="49"/>
      <c r="F237" s="49"/>
      <c r="G237" s="49"/>
      <c r="H237" s="49"/>
      <c r="I237" s="49"/>
      <c r="J237" s="49"/>
      <c r="K237" s="49"/>
      <c r="L237" s="49"/>
      <c r="M237" s="49"/>
      <c r="N237" s="49"/>
      <c r="O237" s="49"/>
      <c r="P237" s="49"/>
      <c r="Q237" s="49"/>
      <c r="R237" s="49"/>
      <c r="S237" s="33"/>
    </row>
    <row r="238" spans="2:19" s="1" customFormat="1" ht="18" customHeight="1">
      <c r="B238" s="49"/>
      <c r="C238" s="49"/>
      <c r="D238" s="49"/>
      <c r="E238" s="49"/>
      <c r="F238" s="49"/>
      <c r="G238" s="49"/>
      <c r="H238" s="49"/>
      <c r="I238" s="49"/>
      <c r="J238" s="49"/>
      <c r="K238" s="49"/>
      <c r="L238" s="49"/>
      <c r="M238" s="49"/>
      <c r="N238" s="49"/>
      <c r="O238" s="49"/>
      <c r="P238" s="49"/>
      <c r="Q238" s="49"/>
      <c r="R238" s="49"/>
      <c r="S238" s="33"/>
    </row>
    <row r="239" spans="2:19" s="1" customFormat="1" ht="18" customHeight="1">
      <c r="B239" s="49"/>
      <c r="C239" s="49"/>
      <c r="D239" s="49"/>
      <c r="E239" s="49"/>
      <c r="F239" s="49"/>
      <c r="G239" s="49"/>
      <c r="H239" s="49"/>
      <c r="I239" s="49"/>
      <c r="J239" s="49"/>
      <c r="K239" s="49"/>
      <c r="L239" s="49"/>
      <c r="M239" s="49"/>
      <c r="N239" s="49"/>
      <c r="O239" s="49"/>
      <c r="P239" s="49"/>
      <c r="Q239" s="49"/>
      <c r="R239" s="49"/>
      <c r="S239" s="33"/>
    </row>
    <row r="240" spans="2:19" s="1" customFormat="1" ht="18" customHeight="1">
      <c r="B240" s="49"/>
      <c r="C240" s="49"/>
      <c r="D240" s="49"/>
      <c r="E240" s="49"/>
      <c r="F240" s="49"/>
      <c r="G240" s="49"/>
      <c r="H240" s="49"/>
      <c r="I240" s="49"/>
      <c r="J240" s="49"/>
      <c r="K240" s="49"/>
      <c r="L240" s="49"/>
      <c r="M240" s="49"/>
      <c r="N240" s="49"/>
      <c r="O240" s="49"/>
      <c r="P240" s="49"/>
      <c r="Q240" s="49"/>
      <c r="R240" s="49"/>
      <c r="S240" s="33"/>
    </row>
    <row r="241" spans="2:19" s="1" customFormat="1" ht="18" customHeight="1">
      <c r="B241" s="49"/>
      <c r="C241" s="49"/>
      <c r="D241" s="49"/>
      <c r="E241" s="49"/>
      <c r="F241" s="49"/>
      <c r="G241" s="49"/>
      <c r="H241" s="49"/>
      <c r="I241" s="49"/>
      <c r="J241" s="49"/>
      <c r="K241" s="49"/>
      <c r="L241" s="49"/>
      <c r="M241" s="49"/>
      <c r="N241" s="49"/>
      <c r="O241" s="49"/>
      <c r="P241" s="49"/>
      <c r="Q241" s="49"/>
      <c r="R241" s="49"/>
      <c r="S241" s="33"/>
    </row>
    <row r="242" spans="2:19" s="1" customFormat="1" ht="18" customHeight="1">
      <c r="B242" s="49"/>
      <c r="C242" s="49"/>
      <c r="D242" s="49"/>
      <c r="E242" s="49"/>
      <c r="F242" s="49"/>
      <c r="G242" s="49"/>
      <c r="H242" s="49"/>
      <c r="I242" s="49"/>
      <c r="J242" s="49"/>
      <c r="K242" s="49"/>
      <c r="L242" s="49"/>
      <c r="M242" s="49"/>
      <c r="N242" s="49"/>
      <c r="O242" s="49"/>
      <c r="P242" s="49"/>
      <c r="Q242" s="49"/>
      <c r="R242" s="49"/>
      <c r="S242" s="33"/>
    </row>
    <row r="243" spans="2:19" s="1" customFormat="1" ht="18" customHeight="1">
      <c r="B243" s="49"/>
      <c r="C243" s="49"/>
      <c r="D243" s="49"/>
      <c r="E243" s="49"/>
      <c r="F243" s="49"/>
      <c r="G243" s="49"/>
      <c r="H243" s="49"/>
      <c r="I243" s="49"/>
      <c r="J243" s="49"/>
      <c r="K243" s="49"/>
      <c r="L243" s="49"/>
      <c r="M243" s="49"/>
      <c r="N243" s="49"/>
      <c r="O243" s="49"/>
      <c r="P243" s="49"/>
      <c r="Q243" s="49"/>
      <c r="R243" s="49"/>
      <c r="S243" s="33"/>
    </row>
    <row r="244" spans="2:19" s="1" customFormat="1" ht="18" customHeight="1">
      <c r="B244" s="49"/>
      <c r="C244" s="49"/>
      <c r="D244" s="49"/>
      <c r="E244" s="49"/>
      <c r="F244" s="49"/>
      <c r="G244" s="49"/>
      <c r="H244" s="49"/>
      <c r="I244" s="49"/>
      <c r="J244" s="49"/>
      <c r="K244" s="49"/>
      <c r="L244" s="49"/>
      <c r="M244" s="49"/>
      <c r="N244" s="49"/>
      <c r="O244" s="49"/>
      <c r="P244" s="49"/>
      <c r="Q244" s="49"/>
      <c r="R244" s="49"/>
      <c r="S244" s="33"/>
    </row>
    <row r="245" spans="2:19" s="1" customFormat="1" ht="18" customHeight="1">
      <c r="B245" s="49"/>
      <c r="C245" s="49"/>
      <c r="D245" s="49"/>
      <c r="E245" s="49"/>
      <c r="F245" s="49"/>
      <c r="G245" s="49"/>
      <c r="H245" s="49"/>
      <c r="I245" s="49"/>
      <c r="J245" s="49"/>
      <c r="K245" s="49"/>
      <c r="L245" s="49"/>
      <c r="M245" s="49"/>
      <c r="N245" s="49"/>
      <c r="O245" s="49"/>
      <c r="P245" s="49"/>
      <c r="Q245" s="49"/>
      <c r="R245" s="49"/>
      <c r="S245" s="33"/>
    </row>
    <row r="246" spans="2:19" s="1" customFormat="1" ht="18" customHeight="1">
      <c r="B246" s="49"/>
      <c r="C246" s="49"/>
      <c r="D246" s="49"/>
      <c r="E246" s="49"/>
      <c r="F246" s="49"/>
      <c r="G246" s="49"/>
      <c r="H246" s="49"/>
      <c r="I246" s="49"/>
      <c r="J246" s="49"/>
      <c r="K246" s="49"/>
      <c r="L246" s="49"/>
      <c r="M246" s="49"/>
      <c r="N246" s="49"/>
      <c r="O246" s="49"/>
      <c r="P246" s="49"/>
      <c r="Q246" s="49"/>
      <c r="R246" s="49"/>
      <c r="S246" s="33"/>
    </row>
    <row r="247" spans="2:19" s="1" customFormat="1" ht="18" customHeight="1">
      <c r="B247" s="49"/>
      <c r="C247" s="49"/>
      <c r="D247" s="49"/>
      <c r="E247" s="49"/>
      <c r="F247" s="49"/>
      <c r="G247" s="49"/>
      <c r="H247" s="49"/>
      <c r="I247" s="49"/>
      <c r="J247" s="49"/>
      <c r="K247" s="49"/>
      <c r="L247" s="49"/>
      <c r="M247" s="49"/>
      <c r="N247" s="49"/>
      <c r="O247" s="49"/>
      <c r="P247" s="49"/>
      <c r="Q247" s="49"/>
      <c r="R247" s="49"/>
      <c r="S247" s="33"/>
    </row>
    <row r="248" spans="2:19" s="1" customFormat="1" ht="18" customHeight="1">
      <c r="B248" s="49"/>
      <c r="C248" s="49"/>
      <c r="D248" s="49"/>
      <c r="E248" s="49"/>
      <c r="F248" s="49"/>
      <c r="G248" s="49"/>
      <c r="H248" s="49"/>
      <c r="I248" s="49"/>
      <c r="J248" s="49"/>
      <c r="K248" s="49"/>
      <c r="L248" s="49"/>
      <c r="M248" s="49"/>
      <c r="N248" s="49"/>
      <c r="O248" s="49"/>
      <c r="P248" s="49"/>
      <c r="Q248" s="49"/>
      <c r="R248" s="49"/>
      <c r="S248" s="33"/>
    </row>
    <row r="249" spans="2:19" s="1" customFormat="1" ht="18" customHeight="1">
      <c r="B249" s="49"/>
      <c r="C249" s="49"/>
      <c r="D249" s="49"/>
      <c r="E249" s="49"/>
      <c r="F249" s="49"/>
      <c r="G249" s="49"/>
      <c r="H249" s="49"/>
      <c r="I249" s="49"/>
      <c r="J249" s="49"/>
      <c r="K249" s="49"/>
      <c r="L249" s="49"/>
      <c r="M249" s="49"/>
      <c r="N249" s="49"/>
      <c r="O249" s="49"/>
      <c r="P249" s="49"/>
      <c r="Q249" s="49"/>
      <c r="R249" s="49"/>
      <c r="S249" s="33"/>
    </row>
    <row r="250" spans="2:19" s="1" customFormat="1" ht="18" customHeight="1">
      <c r="B250" s="49"/>
      <c r="C250" s="49"/>
      <c r="D250" s="49"/>
      <c r="E250" s="49"/>
      <c r="F250" s="49"/>
      <c r="G250" s="49"/>
      <c r="H250" s="49"/>
      <c r="I250" s="49"/>
      <c r="J250" s="49"/>
      <c r="K250" s="49"/>
      <c r="L250" s="49"/>
      <c r="M250" s="49"/>
      <c r="N250" s="49"/>
      <c r="O250" s="49"/>
      <c r="P250" s="49"/>
      <c r="Q250" s="49"/>
      <c r="R250" s="49"/>
      <c r="S250" s="33"/>
    </row>
    <row r="251" spans="2:19" s="1" customFormat="1" ht="18" customHeight="1">
      <c r="B251" s="49"/>
      <c r="C251" s="49"/>
      <c r="D251" s="49"/>
      <c r="E251" s="49"/>
      <c r="F251" s="49"/>
      <c r="G251" s="49"/>
      <c r="H251" s="49"/>
      <c r="I251" s="49"/>
      <c r="J251" s="49"/>
      <c r="K251" s="49"/>
      <c r="L251" s="49"/>
      <c r="M251" s="49"/>
      <c r="N251" s="49"/>
      <c r="O251" s="49"/>
      <c r="P251" s="49"/>
      <c r="Q251" s="49"/>
      <c r="R251" s="49"/>
      <c r="S251" s="33"/>
    </row>
    <row r="252" spans="2:19" s="1" customFormat="1" ht="18" customHeight="1">
      <c r="B252" s="49"/>
      <c r="C252" s="49"/>
      <c r="D252" s="49"/>
      <c r="E252" s="49"/>
      <c r="F252" s="49"/>
      <c r="G252" s="49"/>
      <c r="H252" s="49"/>
      <c r="I252" s="49"/>
      <c r="J252" s="49"/>
      <c r="K252" s="49"/>
      <c r="L252" s="49"/>
      <c r="M252" s="49"/>
      <c r="N252" s="49"/>
      <c r="O252" s="49"/>
      <c r="P252" s="49"/>
      <c r="Q252" s="49"/>
      <c r="R252" s="49"/>
      <c r="S252" s="33"/>
    </row>
    <row r="253" spans="2:19" s="1" customFormat="1" ht="18" customHeight="1">
      <c r="B253" s="49"/>
      <c r="C253" s="49"/>
      <c r="D253" s="49"/>
      <c r="E253" s="49"/>
      <c r="F253" s="49"/>
      <c r="G253" s="49"/>
      <c r="H253" s="49"/>
      <c r="I253" s="49"/>
      <c r="J253" s="49"/>
      <c r="K253" s="49"/>
      <c r="L253" s="49"/>
      <c r="M253" s="49"/>
      <c r="N253" s="49"/>
      <c r="O253" s="49"/>
      <c r="P253" s="49"/>
      <c r="Q253" s="49"/>
      <c r="R253" s="49"/>
      <c r="S253" s="33"/>
    </row>
    <row r="254" spans="2:19" s="1" customFormat="1" ht="18" customHeight="1">
      <c r="B254" s="49"/>
      <c r="C254" s="49"/>
      <c r="D254" s="49"/>
      <c r="E254" s="49"/>
      <c r="F254" s="49"/>
      <c r="G254" s="49"/>
      <c r="H254" s="49"/>
      <c r="I254" s="49"/>
      <c r="J254" s="49"/>
      <c r="K254" s="49"/>
      <c r="L254" s="49"/>
      <c r="M254" s="49"/>
      <c r="N254" s="49"/>
      <c r="O254" s="49"/>
      <c r="P254" s="49"/>
      <c r="Q254" s="49"/>
      <c r="R254" s="49"/>
      <c r="S254" s="33"/>
    </row>
    <row r="255" spans="2:19" s="1" customFormat="1" ht="18" customHeight="1">
      <c r="B255" s="49"/>
      <c r="C255" s="49"/>
      <c r="D255" s="49"/>
      <c r="E255" s="49"/>
      <c r="F255" s="49"/>
      <c r="G255" s="49"/>
      <c r="H255" s="49"/>
      <c r="I255" s="49"/>
      <c r="J255" s="49"/>
      <c r="K255" s="49"/>
      <c r="L255" s="49"/>
      <c r="M255" s="49"/>
      <c r="N255" s="49"/>
      <c r="O255" s="49"/>
      <c r="P255" s="49"/>
      <c r="Q255" s="49"/>
      <c r="R255" s="49"/>
      <c r="S255" s="33"/>
    </row>
    <row r="256" spans="2:19" s="1" customFormat="1" ht="18" customHeight="1">
      <c r="B256" s="49"/>
      <c r="C256" s="49"/>
      <c r="D256" s="49"/>
      <c r="E256" s="49"/>
      <c r="F256" s="49"/>
      <c r="G256" s="49"/>
      <c r="H256" s="49"/>
      <c r="I256" s="49"/>
      <c r="J256" s="49"/>
      <c r="K256" s="49"/>
      <c r="L256" s="49"/>
      <c r="M256" s="49"/>
      <c r="N256" s="49"/>
      <c r="O256" s="49"/>
      <c r="P256" s="49"/>
      <c r="Q256" s="49"/>
      <c r="R256" s="49"/>
      <c r="S256" s="33"/>
    </row>
    <row r="257" spans="2:19" s="1" customFormat="1" ht="18" customHeight="1">
      <c r="B257" s="49"/>
      <c r="C257" s="49"/>
      <c r="D257" s="49"/>
      <c r="E257" s="49"/>
      <c r="F257" s="49"/>
      <c r="G257" s="49"/>
      <c r="H257" s="49"/>
      <c r="I257" s="49"/>
      <c r="J257" s="49"/>
      <c r="K257" s="49"/>
      <c r="L257" s="49"/>
      <c r="M257" s="49"/>
      <c r="N257" s="49"/>
      <c r="O257" s="49"/>
      <c r="P257" s="49"/>
      <c r="Q257" s="49"/>
      <c r="R257" s="49"/>
      <c r="S257" s="33"/>
    </row>
    <row r="258" spans="2:19" s="1" customFormat="1" ht="18" customHeight="1">
      <c r="B258" s="49"/>
      <c r="C258" s="49"/>
      <c r="D258" s="49"/>
      <c r="E258" s="49"/>
      <c r="F258" s="49"/>
      <c r="G258" s="49"/>
      <c r="H258" s="49"/>
      <c r="I258" s="49"/>
      <c r="J258" s="49"/>
      <c r="K258" s="49"/>
      <c r="L258" s="49"/>
      <c r="M258" s="49"/>
      <c r="N258" s="49"/>
      <c r="O258" s="49"/>
      <c r="P258" s="49"/>
      <c r="Q258" s="49"/>
      <c r="R258" s="49"/>
      <c r="S258" s="33"/>
    </row>
    <row r="259" spans="2:19" s="1" customFormat="1" ht="18" customHeight="1">
      <c r="B259" s="49"/>
      <c r="C259" s="49"/>
      <c r="D259" s="49"/>
      <c r="E259" s="49"/>
      <c r="F259" s="49"/>
      <c r="G259" s="49"/>
      <c r="H259" s="49"/>
      <c r="I259" s="49"/>
      <c r="J259" s="49"/>
      <c r="K259" s="49"/>
      <c r="L259" s="49"/>
      <c r="M259" s="49"/>
      <c r="N259" s="49"/>
      <c r="O259" s="49"/>
      <c r="P259" s="49"/>
      <c r="Q259" s="49"/>
      <c r="R259" s="49"/>
      <c r="S259" s="33"/>
    </row>
    <row r="260" spans="2:19" s="1" customFormat="1" ht="18" customHeight="1">
      <c r="B260" s="49"/>
      <c r="C260" s="49"/>
      <c r="D260" s="49"/>
      <c r="E260" s="49"/>
      <c r="F260" s="49"/>
      <c r="G260" s="49"/>
      <c r="H260" s="49"/>
      <c r="I260" s="49"/>
      <c r="J260" s="49"/>
      <c r="K260" s="49"/>
      <c r="L260" s="49"/>
      <c r="M260" s="49"/>
      <c r="N260" s="49"/>
      <c r="O260" s="49"/>
      <c r="P260" s="49"/>
      <c r="Q260" s="49"/>
      <c r="R260" s="49"/>
      <c r="S260" s="33"/>
    </row>
    <row r="261" spans="2:19" s="1" customFormat="1" ht="18" customHeight="1">
      <c r="B261" s="49"/>
      <c r="C261" s="49"/>
      <c r="D261" s="49"/>
      <c r="E261" s="49"/>
      <c r="F261" s="49"/>
      <c r="G261" s="49"/>
      <c r="H261" s="49"/>
      <c r="I261" s="49"/>
      <c r="J261" s="49"/>
      <c r="K261" s="49"/>
      <c r="L261" s="49"/>
      <c r="M261" s="49"/>
      <c r="N261" s="49"/>
      <c r="O261" s="49"/>
      <c r="P261" s="49"/>
      <c r="Q261" s="49"/>
      <c r="R261" s="49"/>
      <c r="S261" s="33"/>
    </row>
    <row r="262" spans="2:19" s="1" customFormat="1" ht="18" customHeight="1">
      <c r="B262" s="49"/>
      <c r="C262" s="49"/>
      <c r="D262" s="49"/>
      <c r="E262" s="49"/>
      <c r="F262" s="49"/>
      <c r="G262" s="49"/>
      <c r="H262" s="49"/>
      <c r="I262" s="49"/>
      <c r="J262" s="49"/>
      <c r="K262" s="49"/>
      <c r="L262" s="49"/>
      <c r="M262" s="49"/>
      <c r="N262" s="49"/>
      <c r="O262" s="49"/>
      <c r="P262" s="49"/>
      <c r="Q262" s="49"/>
      <c r="R262" s="49"/>
      <c r="S262" s="33"/>
    </row>
    <row r="263" spans="2:19" s="1" customFormat="1" ht="18" customHeight="1">
      <c r="B263" s="49"/>
      <c r="C263" s="49"/>
      <c r="D263" s="49"/>
      <c r="E263" s="49"/>
      <c r="F263" s="49"/>
      <c r="G263" s="49"/>
      <c r="H263" s="49"/>
      <c r="I263" s="49"/>
      <c r="J263" s="49"/>
      <c r="K263" s="49"/>
      <c r="L263" s="49"/>
      <c r="M263" s="49"/>
      <c r="N263" s="49"/>
      <c r="O263" s="49"/>
      <c r="P263" s="49"/>
      <c r="Q263" s="49"/>
      <c r="R263" s="49"/>
      <c r="S263" s="33"/>
    </row>
    <row r="264" spans="2:19" s="1" customFormat="1" ht="18" customHeight="1">
      <c r="B264" s="49"/>
      <c r="C264" s="49"/>
      <c r="D264" s="49"/>
      <c r="E264" s="49"/>
      <c r="F264" s="49"/>
      <c r="G264" s="49"/>
      <c r="H264" s="49"/>
      <c r="I264" s="49"/>
      <c r="J264" s="49"/>
      <c r="K264" s="49"/>
      <c r="L264" s="49"/>
      <c r="M264" s="49"/>
      <c r="N264" s="49"/>
      <c r="O264" s="49"/>
      <c r="P264" s="49"/>
      <c r="Q264" s="49"/>
      <c r="R264" s="49"/>
      <c r="S264" s="33"/>
    </row>
    <row r="265" spans="2:19" s="1" customFormat="1" ht="18" customHeight="1">
      <c r="B265" s="49"/>
      <c r="C265" s="49"/>
      <c r="D265" s="49"/>
      <c r="E265" s="49"/>
      <c r="F265" s="49"/>
      <c r="G265" s="49"/>
      <c r="H265" s="49"/>
      <c r="I265" s="49"/>
      <c r="J265" s="49"/>
      <c r="K265" s="49"/>
      <c r="L265" s="49"/>
      <c r="M265" s="49"/>
      <c r="N265" s="49"/>
      <c r="O265" s="49"/>
      <c r="P265" s="49"/>
      <c r="Q265" s="49"/>
      <c r="R265" s="49"/>
      <c r="S265" s="33"/>
    </row>
    <row r="266" spans="2:19" s="1" customFormat="1" ht="18" customHeight="1">
      <c r="B266" s="49"/>
      <c r="C266" s="49"/>
      <c r="D266" s="49"/>
      <c r="E266" s="49"/>
      <c r="F266" s="49"/>
      <c r="G266" s="49"/>
      <c r="H266" s="49"/>
      <c r="I266" s="49"/>
      <c r="J266" s="49"/>
      <c r="K266" s="49"/>
      <c r="L266" s="49"/>
      <c r="M266" s="49"/>
      <c r="N266" s="49"/>
      <c r="O266" s="49"/>
      <c r="P266" s="49"/>
      <c r="Q266" s="49"/>
      <c r="R266" s="49"/>
      <c r="S266" s="33"/>
    </row>
    <row r="267" spans="2:19" s="1" customFormat="1" ht="18" customHeight="1">
      <c r="B267" s="49"/>
      <c r="C267" s="49"/>
      <c r="D267" s="49"/>
      <c r="E267" s="49"/>
      <c r="F267" s="49"/>
      <c r="G267" s="49"/>
      <c r="H267" s="49"/>
      <c r="I267" s="49"/>
      <c r="J267" s="49"/>
      <c r="K267" s="49"/>
      <c r="L267" s="49"/>
      <c r="M267" s="49"/>
      <c r="N267" s="49"/>
      <c r="O267" s="49"/>
      <c r="P267" s="49"/>
      <c r="Q267" s="49"/>
      <c r="R267" s="49"/>
      <c r="S267" s="33"/>
    </row>
    <row r="268" spans="2:19" s="1" customFormat="1" ht="18" customHeight="1">
      <c r="B268" s="49"/>
      <c r="C268" s="49"/>
      <c r="D268" s="49"/>
      <c r="E268" s="49"/>
      <c r="F268" s="49"/>
      <c r="G268" s="49"/>
      <c r="H268" s="49"/>
      <c r="I268" s="49"/>
      <c r="J268" s="49"/>
      <c r="K268" s="49"/>
      <c r="L268" s="49"/>
      <c r="M268" s="49"/>
      <c r="N268" s="49"/>
      <c r="O268" s="49"/>
      <c r="P268" s="49"/>
      <c r="Q268" s="49"/>
      <c r="R268" s="49"/>
      <c r="S268" s="33"/>
    </row>
    <row r="269" spans="2:19" s="1" customFormat="1" ht="18" customHeight="1">
      <c r="B269" s="49"/>
      <c r="C269" s="49"/>
      <c r="D269" s="49"/>
      <c r="E269" s="49"/>
      <c r="F269" s="49"/>
      <c r="G269" s="49"/>
      <c r="H269" s="49"/>
      <c r="I269" s="49"/>
      <c r="J269" s="49"/>
      <c r="K269" s="49"/>
      <c r="L269" s="49"/>
      <c r="M269" s="49"/>
      <c r="N269" s="49"/>
      <c r="O269" s="49"/>
      <c r="P269" s="49"/>
      <c r="Q269" s="49"/>
      <c r="R269" s="49"/>
      <c r="S269" s="33"/>
    </row>
    <row r="270" spans="2:19" s="1" customFormat="1" ht="18" customHeight="1">
      <c r="B270" s="49"/>
      <c r="C270" s="49"/>
      <c r="D270" s="49"/>
      <c r="E270" s="49"/>
      <c r="F270" s="49"/>
      <c r="G270" s="49"/>
      <c r="H270" s="49"/>
      <c r="I270" s="49"/>
      <c r="J270" s="49"/>
      <c r="K270" s="49"/>
      <c r="L270" s="49"/>
      <c r="M270" s="49"/>
      <c r="N270" s="49"/>
      <c r="O270" s="49"/>
      <c r="P270" s="49"/>
      <c r="Q270" s="49"/>
      <c r="R270" s="49"/>
      <c r="S270" s="33"/>
    </row>
    <row r="271" spans="2:19" s="1" customFormat="1" ht="18" customHeight="1">
      <c r="B271" s="49"/>
      <c r="C271" s="49"/>
      <c r="D271" s="49"/>
      <c r="E271" s="49"/>
      <c r="F271" s="49"/>
      <c r="G271" s="49"/>
      <c r="H271" s="49"/>
      <c r="I271" s="49"/>
      <c r="J271" s="49"/>
      <c r="K271" s="49"/>
      <c r="L271" s="49"/>
      <c r="M271" s="49"/>
      <c r="N271" s="49"/>
      <c r="O271" s="49"/>
      <c r="P271" s="49"/>
      <c r="Q271" s="49"/>
      <c r="R271" s="49"/>
      <c r="S271" s="33"/>
    </row>
    <row r="272" spans="2:19" s="1" customFormat="1" ht="18" customHeight="1">
      <c r="B272" s="49"/>
      <c r="C272" s="49"/>
      <c r="D272" s="49"/>
      <c r="E272" s="49"/>
      <c r="F272" s="49"/>
      <c r="G272" s="49"/>
      <c r="H272" s="49"/>
      <c r="I272" s="49"/>
      <c r="J272" s="49"/>
      <c r="K272" s="49"/>
      <c r="L272" s="49"/>
      <c r="M272" s="49"/>
      <c r="N272" s="49"/>
      <c r="O272" s="49"/>
      <c r="P272" s="49"/>
      <c r="Q272" s="49"/>
      <c r="R272" s="49"/>
      <c r="S272" s="33"/>
    </row>
    <row r="273" spans="2:19" s="1" customFormat="1" ht="18" customHeight="1">
      <c r="B273" s="49"/>
      <c r="C273" s="49"/>
      <c r="D273" s="49"/>
      <c r="E273" s="49"/>
      <c r="F273" s="49"/>
      <c r="G273" s="49"/>
      <c r="H273" s="49"/>
      <c r="I273" s="49"/>
      <c r="J273" s="49"/>
      <c r="K273" s="49"/>
      <c r="L273" s="49"/>
      <c r="M273" s="49"/>
      <c r="N273" s="49"/>
      <c r="O273" s="49"/>
      <c r="P273" s="49"/>
      <c r="Q273" s="49"/>
      <c r="R273" s="49"/>
      <c r="S273" s="33"/>
    </row>
    <row r="274" spans="2:19" s="1" customFormat="1" ht="18" customHeight="1">
      <c r="B274" s="49"/>
      <c r="C274" s="49"/>
      <c r="D274" s="49"/>
      <c r="E274" s="49"/>
      <c r="F274" s="49"/>
      <c r="G274" s="49"/>
      <c r="H274" s="49"/>
      <c r="I274" s="49"/>
      <c r="J274" s="49"/>
      <c r="K274" s="49"/>
      <c r="L274" s="49"/>
      <c r="M274" s="49"/>
      <c r="N274" s="49"/>
      <c r="O274" s="49"/>
      <c r="P274" s="49"/>
      <c r="Q274" s="49"/>
      <c r="R274" s="49"/>
      <c r="S274" s="33"/>
    </row>
    <row r="275" spans="2:19" s="1" customFormat="1" ht="18" customHeight="1">
      <c r="B275" s="49"/>
      <c r="C275" s="49"/>
      <c r="D275" s="49"/>
      <c r="E275" s="49"/>
      <c r="F275" s="49"/>
      <c r="G275" s="49"/>
      <c r="H275" s="49"/>
      <c r="I275" s="49"/>
      <c r="J275" s="49"/>
      <c r="K275" s="49"/>
      <c r="L275" s="49"/>
      <c r="M275" s="49"/>
      <c r="N275" s="49"/>
      <c r="O275" s="49"/>
      <c r="P275" s="49"/>
      <c r="Q275" s="49"/>
      <c r="R275" s="49"/>
      <c r="S275" s="33"/>
    </row>
    <row r="276" spans="2:19" s="1" customFormat="1" ht="18" customHeight="1">
      <c r="B276" s="49"/>
      <c r="C276" s="49"/>
      <c r="D276" s="49"/>
      <c r="E276" s="49"/>
      <c r="F276" s="49"/>
      <c r="G276" s="49"/>
      <c r="H276" s="49"/>
      <c r="I276" s="49"/>
      <c r="J276" s="49"/>
      <c r="K276" s="49"/>
      <c r="L276" s="49"/>
      <c r="M276" s="49"/>
      <c r="N276" s="49"/>
      <c r="O276" s="49"/>
      <c r="P276" s="49"/>
      <c r="Q276" s="49"/>
      <c r="R276" s="49"/>
      <c r="S276" s="33"/>
    </row>
    <row r="277" spans="2:19" s="1" customFormat="1" ht="18" customHeight="1">
      <c r="B277" s="49"/>
      <c r="C277" s="49"/>
      <c r="D277" s="49"/>
      <c r="E277" s="49"/>
      <c r="F277" s="49"/>
      <c r="G277" s="49"/>
      <c r="H277" s="49"/>
      <c r="I277" s="49"/>
      <c r="J277" s="49"/>
      <c r="K277" s="49"/>
      <c r="L277" s="49"/>
      <c r="M277" s="49"/>
      <c r="N277" s="49"/>
      <c r="O277" s="49"/>
      <c r="P277" s="49"/>
      <c r="Q277" s="49"/>
      <c r="R277" s="49"/>
      <c r="S277" s="33"/>
    </row>
    <row r="278" spans="2:19" s="1" customFormat="1" ht="18" customHeight="1">
      <c r="B278" s="49"/>
      <c r="C278" s="49"/>
      <c r="D278" s="49"/>
      <c r="E278" s="49"/>
      <c r="F278" s="49"/>
      <c r="G278" s="49"/>
      <c r="H278" s="49"/>
      <c r="I278" s="49"/>
      <c r="J278" s="49"/>
      <c r="K278" s="49"/>
      <c r="L278" s="49"/>
      <c r="M278" s="49"/>
      <c r="N278" s="49"/>
      <c r="O278" s="49"/>
      <c r="P278" s="49"/>
      <c r="Q278" s="49"/>
      <c r="R278" s="49"/>
      <c r="S278" s="33"/>
    </row>
    <row r="279" spans="2:19" s="1" customFormat="1" ht="18" customHeight="1">
      <c r="B279" s="49"/>
      <c r="C279" s="49"/>
      <c r="D279" s="49"/>
      <c r="E279" s="49"/>
      <c r="F279" s="49"/>
      <c r="G279" s="49"/>
      <c r="H279" s="49"/>
      <c r="I279" s="49"/>
      <c r="J279" s="49"/>
      <c r="K279" s="49"/>
      <c r="L279" s="49"/>
      <c r="M279" s="49"/>
      <c r="N279" s="49"/>
      <c r="O279" s="49"/>
      <c r="P279" s="49"/>
      <c r="Q279" s="49"/>
      <c r="R279" s="49"/>
      <c r="S279" s="33"/>
    </row>
    <row r="280" spans="2:19" s="1" customFormat="1" ht="18" customHeight="1">
      <c r="B280" s="49"/>
      <c r="C280" s="49"/>
      <c r="D280" s="49"/>
      <c r="E280" s="49"/>
      <c r="F280" s="49"/>
      <c r="G280" s="49"/>
      <c r="H280" s="49"/>
      <c r="I280" s="49"/>
      <c r="J280" s="49"/>
      <c r="K280" s="49"/>
      <c r="L280" s="49"/>
      <c r="M280" s="49"/>
      <c r="N280" s="49"/>
      <c r="O280" s="49"/>
      <c r="P280" s="49"/>
      <c r="Q280" s="49"/>
      <c r="R280" s="49"/>
      <c r="S280" s="33"/>
    </row>
    <row r="281" spans="2:19" s="1" customFormat="1" ht="18" customHeight="1">
      <c r="B281" s="49"/>
      <c r="C281" s="49"/>
      <c r="D281" s="49"/>
      <c r="E281" s="49"/>
      <c r="F281" s="49"/>
      <c r="G281" s="49"/>
      <c r="H281" s="49"/>
      <c r="I281" s="49"/>
      <c r="J281" s="49"/>
      <c r="K281" s="49"/>
      <c r="L281" s="49"/>
      <c r="M281" s="49"/>
      <c r="N281" s="49"/>
      <c r="O281" s="49"/>
      <c r="P281" s="49"/>
      <c r="Q281" s="49"/>
      <c r="R281" s="49"/>
      <c r="S281" s="33"/>
    </row>
    <row r="282" spans="2:19" s="1" customFormat="1" ht="18" customHeight="1">
      <c r="B282" s="49"/>
      <c r="C282" s="49"/>
      <c r="D282" s="49"/>
      <c r="E282" s="49"/>
      <c r="F282" s="49"/>
      <c r="G282" s="49"/>
      <c r="H282" s="49"/>
      <c r="I282" s="49"/>
      <c r="J282" s="49"/>
      <c r="K282" s="49"/>
      <c r="L282" s="49"/>
      <c r="M282" s="49"/>
      <c r="N282" s="49"/>
      <c r="O282" s="49"/>
      <c r="P282" s="49"/>
      <c r="Q282" s="49"/>
      <c r="R282" s="49"/>
      <c r="S282" s="33"/>
    </row>
    <row r="283" spans="2:19" s="1" customFormat="1" ht="18" customHeight="1">
      <c r="B283" s="49"/>
      <c r="C283" s="49"/>
      <c r="D283" s="49"/>
      <c r="E283" s="49"/>
      <c r="F283" s="49"/>
      <c r="G283" s="49"/>
      <c r="H283" s="49"/>
      <c r="I283" s="49"/>
      <c r="J283" s="49"/>
      <c r="K283" s="49"/>
      <c r="L283" s="49"/>
      <c r="M283" s="49"/>
      <c r="N283" s="49"/>
      <c r="O283" s="49"/>
      <c r="P283" s="49"/>
      <c r="Q283" s="49"/>
      <c r="R283" s="49"/>
      <c r="S283" s="33"/>
    </row>
    <row r="284" spans="2:19" s="1" customFormat="1" ht="18" customHeight="1">
      <c r="B284" s="49"/>
      <c r="C284" s="49"/>
      <c r="D284" s="49"/>
      <c r="E284" s="49"/>
      <c r="F284" s="49"/>
      <c r="G284" s="49"/>
      <c r="H284" s="49"/>
      <c r="I284" s="49"/>
      <c r="J284" s="49"/>
      <c r="K284" s="49"/>
      <c r="L284" s="49"/>
      <c r="M284" s="49"/>
      <c r="N284" s="49"/>
      <c r="O284" s="49"/>
      <c r="P284" s="49"/>
      <c r="Q284" s="49"/>
      <c r="R284" s="49"/>
      <c r="S284" s="33"/>
    </row>
    <row r="285" spans="2:19" s="1" customFormat="1" ht="18" customHeight="1">
      <c r="B285" s="49"/>
      <c r="C285" s="49"/>
      <c r="D285" s="49"/>
      <c r="E285" s="49"/>
      <c r="F285" s="49"/>
      <c r="G285" s="49"/>
      <c r="H285" s="49"/>
      <c r="I285" s="49"/>
      <c r="J285" s="49"/>
      <c r="K285" s="49"/>
      <c r="L285" s="49"/>
      <c r="M285" s="49"/>
      <c r="N285" s="49"/>
      <c r="O285" s="49"/>
      <c r="P285" s="49"/>
      <c r="Q285" s="49"/>
      <c r="R285" s="49"/>
      <c r="S285" s="33"/>
    </row>
    <row r="286" spans="2:19" s="1" customFormat="1" ht="18" customHeight="1">
      <c r="B286" s="49"/>
      <c r="C286" s="49"/>
      <c r="D286" s="49"/>
      <c r="E286" s="49"/>
      <c r="F286" s="49"/>
      <c r="G286" s="49"/>
      <c r="H286" s="49"/>
      <c r="I286" s="49"/>
      <c r="J286" s="49"/>
      <c r="K286" s="49"/>
      <c r="L286" s="49"/>
      <c r="M286" s="49"/>
      <c r="N286" s="49"/>
      <c r="O286" s="49"/>
      <c r="P286" s="49"/>
      <c r="Q286" s="49"/>
      <c r="R286" s="49"/>
      <c r="S286" s="33"/>
    </row>
    <row r="287" spans="2:19" s="1" customFormat="1" ht="18" customHeight="1">
      <c r="B287" s="49"/>
      <c r="C287" s="49"/>
      <c r="D287" s="49"/>
      <c r="E287" s="49"/>
      <c r="F287" s="49"/>
      <c r="G287" s="49"/>
      <c r="H287" s="49"/>
      <c r="I287" s="49"/>
      <c r="J287" s="49"/>
      <c r="K287" s="49"/>
      <c r="L287" s="49"/>
      <c r="M287" s="49"/>
      <c r="N287" s="49"/>
      <c r="O287" s="49"/>
      <c r="P287" s="49"/>
      <c r="Q287" s="49"/>
      <c r="R287" s="49"/>
      <c r="S287" s="33"/>
    </row>
    <row r="288" spans="2:19" s="1" customFormat="1" ht="18" customHeight="1">
      <c r="B288" s="49"/>
      <c r="C288" s="49"/>
      <c r="D288" s="49"/>
      <c r="E288" s="49"/>
      <c r="F288" s="49"/>
      <c r="G288" s="49"/>
      <c r="H288" s="49"/>
      <c r="I288" s="49"/>
      <c r="J288" s="49"/>
      <c r="K288" s="49"/>
      <c r="L288" s="49"/>
      <c r="M288" s="49"/>
      <c r="N288" s="49"/>
      <c r="O288" s="49"/>
      <c r="P288" s="49"/>
      <c r="Q288" s="49"/>
      <c r="R288" s="49"/>
      <c r="S288" s="33"/>
    </row>
    <row r="289" spans="2:19" s="1" customFormat="1" ht="18" customHeight="1">
      <c r="B289" s="49"/>
      <c r="C289" s="49"/>
      <c r="D289" s="49"/>
      <c r="E289" s="49"/>
      <c r="F289" s="49"/>
      <c r="G289" s="49"/>
      <c r="H289" s="49"/>
      <c r="I289" s="49"/>
      <c r="J289" s="49"/>
      <c r="K289" s="49"/>
      <c r="L289" s="49"/>
      <c r="M289" s="49"/>
      <c r="N289" s="49"/>
      <c r="O289" s="49"/>
      <c r="P289" s="49"/>
      <c r="Q289" s="49"/>
      <c r="R289" s="49"/>
      <c r="S289" s="33"/>
    </row>
    <row r="290" spans="2:19" s="1" customFormat="1" ht="18" customHeight="1">
      <c r="B290" s="49"/>
      <c r="C290" s="49"/>
      <c r="D290" s="49"/>
      <c r="E290" s="49"/>
      <c r="F290" s="49"/>
      <c r="G290" s="49"/>
      <c r="H290" s="49"/>
      <c r="I290" s="49"/>
      <c r="J290" s="49"/>
      <c r="K290" s="49"/>
      <c r="L290" s="49"/>
      <c r="M290" s="49"/>
      <c r="N290" s="49"/>
      <c r="O290" s="49"/>
      <c r="P290" s="49"/>
      <c r="Q290" s="49"/>
      <c r="R290" s="49"/>
      <c r="S290" s="33"/>
    </row>
    <row r="291" spans="2:19" s="1" customFormat="1" ht="18" customHeight="1">
      <c r="B291" s="49"/>
      <c r="C291" s="49"/>
      <c r="D291" s="49"/>
      <c r="E291" s="49"/>
      <c r="F291" s="49"/>
      <c r="G291" s="49"/>
      <c r="H291" s="49"/>
      <c r="I291" s="49"/>
      <c r="J291" s="49"/>
      <c r="K291" s="49"/>
      <c r="L291" s="49"/>
      <c r="M291" s="49"/>
      <c r="N291" s="49"/>
      <c r="O291" s="49"/>
      <c r="P291" s="49"/>
      <c r="Q291" s="49"/>
      <c r="R291" s="49"/>
      <c r="S291" s="33"/>
    </row>
    <row r="292" spans="2:19" s="1" customFormat="1" ht="18" customHeight="1">
      <c r="B292" s="49"/>
      <c r="C292" s="49"/>
      <c r="D292" s="49"/>
      <c r="E292" s="49"/>
      <c r="F292" s="49"/>
      <c r="G292" s="49"/>
      <c r="H292" s="49"/>
      <c r="I292" s="49"/>
      <c r="J292" s="49"/>
      <c r="K292" s="49"/>
      <c r="L292" s="49"/>
      <c r="M292" s="49"/>
      <c r="N292" s="49"/>
      <c r="O292" s="49"/>
      <c r="P292" s="49"/>
      <c r="Q292" s="49"/>
      <c r="R292" s="49"/>
      <c r="S292" s="33"/>
    </row>
    <row r="293" spans="2:19" s="1" customFormat="1" ht="18" customHeight="1">
      <c r="B293" s="49"/>
      <c r="C293" s="49"/>
      <c r="D293" s="49"/>
      <c r="E293" s="49"/>
      <c r="F293" s="49"/>
      <c r="G293" s="49"/>
      <c r="H293" s="49"/>
      <c r="I293" s="49"/>
      <c r="J293" s="49"/>
      <c r="K293" s="49"/>
      <c r="L293" s="49"/>
      <c r="M293" s="49"/>
      <c r="N293" s="49"/>
      <c r="O293" s="49"/>
      <c r="P293" s="49"/>
      <c r="Q293" s="49"/>
      <c r="R293" s="49"/>
      <c r="S293" s="33"/>
    </row>
    <row r="294" spans="2:19" s="1" customFormat="1" ht="18" customHeight="1">
      <c r="B294" s="49"/>
      <c r="C294" s="49"/>
      <c r="D294" s="49"/>
      <c r="E294" s="49"/>
      <c r="F294" s="49"/>
      <c r="G294" s="49"/>
      <c r="H294" s="49"/>
      <c r="I294" s="49"/>
      <c r="J294" s="49"/>
      <c r="K294" s="49"/>
      <c r="L294" s="49"/>
      <c r="M294" s="49"/>
      <c r="N294" s="49"/>
      <c r="O294" s="49"/>
      <c r="P294" s="49"/>
      <c r="Q294" s="49"/>
      <c r="R294" s="49"/>
      <c r="S294" s="33"/>
    </row>
    <row r="295" spans="2:19" s="1" customFormat="1" ht="18" customHeight="1">
      <c r="B295" s="49"/>
      <c r="C295" s="49"/>
      <c r="D295" s="49"/>
      <c r="E295" s="49"/>
      <c r="F295" s="49"/>
      <c r="G295" s="49"/>
      <c r="H295" s="49"/>
      <c r="I295" s="49"/>
      <c r="J295" s="49"/>
      <c r="K295" s="49"/>
      <c r="L295" s="49"/>
      <c r="M295" s="49"/>
      <c r="N295" s="49"/>
      <c r="O295" s="49"/>
      <c r="P295" s="49"/>
      <c r="Q295" s="49"/>
      <c r="R295" s="49"/>
      <c r="S295" s="33"/>
    </row>
    <row r="296" spans="2:19" s="1" customFormat="1" ht="18" customHeight="1">
      <c r="B296" s="49"/>
      <c r="C296" s="49"/>
      <c r="D296" s="49"/>
      <c r="E296" s="49"/>
      <c r="F296" s="49"/>
      <c r="G296" s="49"/>
      <c r="H296" s="49"/>
      <c r="I296" s="49"/>
      <c r="J296" s="49"/>
      <c r="K296" s="49"/>
      <c r="L296" s="49"/>
      <c r="M296" s="49"/>
      <c r="N296" s="49"/>
      <c r="O296" s="49"/>
      <c r="P296" s="49"/>
      <c r="Q296" s="49"/>
      <c r="R296" s="49"/>
      <c r="S296" s="33"/>
    </row>
    <row r="297" spans="2:19" s="1" customFormat="1" ht="18" customHeight="1">
      <c r="B297" s="49"/>
      <c r="C297" s="49"/>
      <c r="D297" s="49"/>
      <c r="E297" s="49"/>
      <c r="F297" s="49"/>
      <c r="G297" s="49"/>
      <c r="H297" s="49"/>
      <c r="I297" s="49"/>
      <c r="J297" s="49"/>
      <c r="K297" s="49"/>
      <c r="L297" s="49"/>
      <c r="M297" s="49"/>
      <c r="N297" s="49"/>
      <c r="O297" s="49"/>
      <c r="P297" s="49"/>
      <c r="Q297" s="49"/>
      <c r="R297" s="49"/>
      <c r="S297" s="33"/>
    </row>
    <row r="298" spans="2:19" s="1" customFormat="1" ht="18" customHeight="1">
      <c r="B298" s="49"/>
      <c r="C298" s="49"/>
      <c r="D298" s="49"/>
      <c r="E298" s="49"/>
      <c r="F298" s="49"/>
      <c r="G298" s="49"/>
      <c r="H298" s="49"/>
      <c r="I298" s="49"/>
      <c r="J298" s="49"/>
      <c r="K298" s="49"/>
      <c r="L298" s="49"/>
      <c r="M298" s="49"/>
      <c r="N298" s="49"/>
      <c r="O298" s="49"/>
      <c r="P298" s="49"/>
      <c r="Q298" s="49"/>
      <c r="R298" s="49"/>
      <c r="S298" s="33"/>
    </row>
    <row r="299" spans="2:19" s="1" customFormat="1" ht="18" customHeight="1">
      <c r="B299" s="49"/>
      <c r="C299" s="49"/>
      <c r="D299" s="49"/>
      <c r="E299" s="49"/>
      <c r="F299" s="49"/>
      <c r="G299" s="49"/>
      <c r="H299" s="49"/>
      <c r="I299" s="49"/>
      <c r="J299" s="49"/>
      <c r="K299" s="49"/>
      <c r="L299" s="49"/>
      <c r="M299" s="49"/>
      <c r="N299" s="49"/>
      <c r="O299" s="49"/>
      <c r="P299" s="49"/>
      <c r="Q299" s="49"/>
      <c r="R299" s="49"/>
      <c r="S299" s="33"/>
    </row>
    <row r="300" spans="2:19" s="1" customFormat="1" ht="18" customHeight="1">
      <c r="B300" s="49"/>
      <c r="C300" s="49"/>
      <c r="D300" s="49"/>
      <c r="E300" s="49"/>
      <c r="F300" s="49"/>
      <c r="G300" s="49"/>
      <c r="H300" s="49"/>
      <c r="I300" s="49"/>
      <c r="J300" s="49"/>
      <c r="K300" s="49"/>
      <c r="L300" s="49"/>
      <c r="M300" s="49"/>
      <c r="N300" s="49"/>
      <c r="O300" s="49"/>
      <c r="P300" s="49"/>
      <c r="Q300" s="49"/>
      <c r="R300" s="49"/>
      <c r="S300" s="33"/>
    </row>
    <row r="301" spans="2:19" s="1" customFormat="1" ht="18" customHeight="1">
      <c r="B301" s="49"/>
      <c r="C301" s="49"/>
      <c r="D301" s="49"/>
      <c r="E301" s="49"/>
      <c r="F301" s="49"/>
      <c r="G301" s="49"/>
      <c r="H301" s="49"/>
      <c r="I301" s="49"/>
      <c r="J301" s="49"/>
      <c r="K301" s="49"/>
      <c r="L301" s="49"/>
      <c r="M301" s="49"/>
      <c r="N301" s="49"/>
      <c r="O301" s="49"/>
      <c r="P301" s="49"/>
      <c r="Q301" s="49"/>
      <c r="R301" s="49"/>
      <c r="S301" s="33"/>
    </row>
    <row r="302" spans="2:19" s="1" customFormat="1" ht="18" customHeight="1">
      <c r="B302" s="49"/>
      <c r="C302" s="49"/>
      <c r="D302" s="49"/>
      <c r="E302" s="49"/>
      <c r="F302" s="49"/>
      <c r="G302" s="49"/>
      <c r="H302" s="49"/>
      <c r="I302" s="49"/>
      <c r="J302" s="49"/>
      <c r="K302" s="49"/>
      <c r="L302" s="49"/>
      <c r="M302" s="49"/>
      <c r="N302" s="49"/>
      <c r="O302" s="49"/>
      <c r="P302" s="49"/>
      <c r="Q302" s="49"/>
      <c r="R302" s="49"/>
      <c r="S302" s="33"/>
    </row>
    <row r="303" spans="2:19" s="1" customFormat="1" ht="18" customHeight="1">
      <c r="B303" s="49"/>
      <c r="C303" s="49"/>
      <c r="D303" s="49"/>
      <c r="E303" s="49"/>
      <c r="F303" s="49"/>
      <c r="G303" s="49"/>
      <c r="H303" s="49"/>
      <c r="I303" s="49"/>
      <c r="J303" s="49"/>
      <c r="K303" s="49"/>
      <c r="L303" s="49"/>
      <c r="M303" s="49"/>
      <c r="N303" s="49"/>
      <c r="O303" s="49"/>
      <c r="P303" s="49"/>
      <c r="Q303" s="49"/>
      <c r="R303" s="49"/>
      <c r="S303" s="33"/>
    </row>
    <row r="304" spans="2:19" s="1" customFormat="1" ht="18" customHeight="1">
      <c r="B304" s="49"/>
      <c r="C304" s="49"/>
      <c r="D304" s="49"/>
      <c r="E304" s="49"/>
      <c r="F304" s="49"/>
      <c r="G304" s="49"/>
      <c r="H304" s="49"/>
      <c r="I304" s="49"/>
      <c r="J304" s="49"/>
      <c r="K304" s="49"/>
      <c r="L304" s="49"/>
      <c r="M304" s="49"/>
      <c r="N304" s="49"/>
      <c r="O304" s="49"/>
      <c r="P304" s="49"/>
      <c r="Q304" s="49"/>
      <c r="R304" s="49"/>
      <c r="S304" s="33"/>
    </row>
    <row r="305" spans="2:19" s="1" customFormat="1" ht="18" customHeight="1">
      <c r="B305" s="49"/>
      <c r="C305" s="49"/>
      <c r="D305" s="49"/>
      <c r="E305" s="49"/>
      <c r="F305" s="49"/>
      <c r="G305" s="49"/>
      <c r="H305" s="49"/>
      <c r="I305" s="49"/>
      <c r="J305" s="49"/>
      <c r="K305" s="49"/>
      <c r="L305" s="49"/>
      <c r="M305" s="49"/>
      <c r="N305" s="49"/>
      <c r="O305" s="49"/>
      <c r="P305" s="49"/>
      <c r="Q305" s="49"/>
      <c r="R305" s="49"/>
      <c r="S305" s="33"/>
    </row>
    <row r="306" spans="2:19" s="1" customFormat="1" ht="18" customHeight="1">
      <c r="B306" s="49"/>
      <c r="C306" s="49"/>
      <c r="D306" s="49"/>
      <c r="E306" s="49"/>
      <c r="F306" s="49"/>
      <c r="G306" s="49"/>
      <c r="H306" s="49"/>
      <c r="I306" s="49"/>
      <c r="J306" s="49"/>
      <c r="K306" s="49"/>
      <c r="L306" s="49"/>
      <c r="M306" s="49"/>
      <c r="N306" s="49"/>
      <c r="O306" s="49"/>
      <c r="P306" s="49"/>
      <c r="Q306" s="49"/>
      <c r="R306" s="49"/>
      <c r="S306" s="33"/>
    </row>
    <row r="307" spans="2:19" s="1" customFormat="1" ht="18" customHeight="1">
      <c r="B307" s="49"/>
      <c r="C307" s="49"/>
      <c r="D307" s="49"/>
      <c r="E307" s="49"/>
      <c r="F307" s="49"/>
      <c r="G307" s="49"/>
      <c r="H307" s="49"/>
      <c r="I307" s="49"/>
      <c r="J307" s="49"/>
      <c r="K307" s="49"/>
      <c r="L307" s="49"/>
      <c r="M307" s="49"/>
      <c r="N307" s="49"/>
      <c r="O307" s="49"/>
      <c r="P307" s="49"/>
      <c r="Q307" s="49"/>
      <c r="R307" s="49"/>
      <c r="S307" s="33"/>
    </row>
    <row r="308" spans="2:19" s="1" customFormat="1" ht="18" customHeight="1">
      <c r="B308" s="49"/>
      <c r="C308" s="49"/>
      <c r="D308" s="49"/>
      <c r="E308" s="49"/>
      <c r="F308" s="49"/>
      <c r="G308" s="49"/>
      <c r="H308" s="49"/>
      <c r="I308" s="49"/>
      <c r="J308" s="49"/>
      <c r="K308" s="49"/>
      <c r="L308" s="49"/>
      <c r="M308" s="49"/>
      <c r="N308" s="49"/>
      <c r="O308" s="49"/>
      <c r="P308" s="49"/>
      <c r="Q308" s="49"/>
      <c r="R308" s="49"/>
      <c r="S308" s="33"/>
    </row>
    <row r="309" spans="2:19" s="1" customFormat="1" ht="18" customHeight="1">
      <c r="B309" s="49"/>
      <c r="C309" s="49"/>
      <c r="D309" s="49"/>
      <c r="E309" s="49"/>
      <c r="F309" s="49"/>
      <c r="G309" s="49"/>
      <c r="H309" s="49"/>
      <c r="I309" s="49"/>
      <c r="J309" s="49"/>
      <c r="K309" s="49"/>
      <c r="L309" s="49"/>
      <c r="M309" s="49"/>
      <c r="N309" s="49"/>
      <c r="O309" s="49"/>
      <c r="P309" s="49"/>
      <c r="Q309" s="49"/>
      <c r="R309" s="49"/>
      <c r="S309" s="33"/>
    </row>
    <row r="310" spans="2:19" s="1" customFormat="1" ht="18" customHeight="1">
      <c r="B310" s="49"/>
      <c r="C310" s="49"/>
      <c r="D310" s="49"/>
      <c r="E310" s="49"/>
      <c r="F310" s="49"/>
      <c r="G310" s="49"/>
      <c r="H310" s="49"/>
      <c r="I310" s="49"/>
      <c r="J310" s="49"/>
      <c r="K310" s="49"/>
      <c r="L310" s="49"/>
      <c r="M310" s="49"/>
      <c r="N310" s="49"/>
      <c r="O310" s="49"/>
      <c r="P310" s="49"/>
      <c r="Q310" s="49"/>
      <c r="R310" s="49"/>
      <c r="S310" s="33"/>
    </row>
    <row r="311" spans="2:19" s="1" customFormat="1" ht="18" customHeight="1">
      <c r="B311" s="49"/>
      <c r="C311" s="49"/>
      <c r="D311" s="49"/>
      <c r="E311" s="49"/>
      <c r="F311" s="49"/>
      <c r="G311" s="49"/>
      <c r="H311" s="49"/>
      <c r="I311" s="49"/>
      <c r="J311" s="49"/>
      <c r="K311" s="49"/>
      <c r="L311" s="49"/>
      <c r="M311" s="49"/>
      <c r="N311" s="49"/>
      <c r="O311" s="49"/>
      <c r="P311" s="49"/>
      <c r="Q311" s="49"/>
      <c r="R311" s="49"/>
      <c r="S311" s="33"/>
    </row>
    <row r="312" spans="2:19" s="1" customFormat="1" ht="18" customHeight="1">
      <c r="B312" s="49"/>
      <c r="C312" s="49"/>
      <c r="D312" s="49"/>
      <c r="E312" s="49"/>
      <c r="F312" s="49"/>
      <c r="G312" s="49"/>
      <c r="H312" s="49"/>
      <c r="I312" s="49"/>
      <c r="J312" s="49"/>
      <c r="K312" s="49"/>
      <c r="L312" s="49"/>
      <c r="M312" s="49"/>
      <c r="N312" s="49"/>
      <c r="O312" s="49"/>
      <c r="P312" s="49"/>
      <c r="Q312" s="49"/>
      <c r="R312" s="49"/>
      <c r="S312" s="33"/>
    </row>
    <row r="313" spans="2:19" s="1" customFormat="1" ht="18" customHeight="1">
      <c r="B313" s="49"/>
      <c r="C313" s="49"/>
      <c r="D313" s="49"/>
      <c r="E313" s="49"/>
      <c r="F313" s="49"/>
      <c r="G313" s="49"/>
      <c r="H313" s="49"/>
      <c r="I313" s="49"/>
      <c r="J313" s="49"/>
      <c r="K313" s="49"/>
      <c r="L313" s="49"/>
      <c r="M313" s="49"/>
      <c r="N313" s="49"/>
      <c r="O313" s="49"/>
      <c r="P313" s="49"/>
      <c r="Q313" s="49"/>
      <c r="R313" s="49"/>
      <c r="S313" s="33"/>
    </row>
    <row r="314" spans="2:19" s="1" customFormat="1" ht="18" customHeight="1">
      <c r="B314" s="49"/>
      <c r="C314" s="49"/>
      <c r="D314" s="49"/>
      <c r="E314" s="49"/>
      <c r="F314" s="49"/>
      <c r="G314" s="49"/>
      <c r="H314" s="49"/>
      <c r="I314" s="49"/>
      <c r="J314" s="49"/>
      <c r="K314" s="49"/>
      <c r="L314" s="49"/>
      <c r="M314" s="49"/>
      <c r="N314" s="49"/>
      <c r="O314" s="49"/>
      <c r="P314" s="49"/>
      <c r="Q314" s="49"/>
      <c r="R314" s="49"/>
      <c r="S314" s="33"/>
    </row>
    <row r="315" spans="2:19" s="1" customFormat="1" ht="18" customHeight="1">
      <c r="B315" s="49"/>
      <c r="C315" s="49"/>
      <c r="D315" s="49"/>
      <c r="E315" s="49"/>
      <c r="F315" s="49"/>
      <c r="G315" s="49"/>
      <c r="H315" s="49"/>
      <c r="I315" s="49"/>
      <c r="J315" s="49"/>
      <c r="K315" s="49"/>
      <c r="L315" s="49"/>
      <c r="M315" s="49"/>
      <c r="N315" s="49"/>
      <c r="O315" s="49"/>
      <c r="P315" s="49"/>
      <c r="Q315" s="49"/>
      <c r="R315" s="49"/>
      <c r="S315" s="33"/>
    </row>
    <row r="316" spans="2:19" s="1" customFormat="1" ht="18" customHeight="1">
      <c r="B316" s="49"/>
      <c r="C316" s="49"/>
      <c r="D316" s="49"/>
      <c r="E316" s="49"/>
      <c r="F316" s="49"/>
      <c r="G316" s="49"/>
      <c r="H316" s="49"/>
      <c r="I316" s="49"/>
      <c r="J316" s="49"/>
      <c r="K316" s="49"/>
      <c r="L316" s="49"/>
      <c r="M316" s="49"/>
      <c r="N316" s="49"/>
      <c r="O316" s="49"/>
      <c r="P316" s="49"/>
      <c r="Q316" s="49"/>
      <c r="R316" s="49"/>
      <c r="S316" s="33"/>
    </row>
    <row r="317" spans="2:19" s="1" customFormat="1" ht="18" customHeight="1">
      <c r="B317" s="49"/>
      <c r="C317" s="49"/>
      <c r="D317" s="49"/>
      <c r="E317" s="49"/>
      <c r="F317" s="49"/>
      <c r="G317" s="49"/>
      <c r="H317" s="49"/>
      <c r="I317" s="49"/>
      <c r="J317" s="49"/>
      <c r="K317" s="49"/>
      <c r="L317" s="49"/>
      <c r="M317" s="49"/>
      <c r="N317" s="49"/>
      <c r="O317" s="49"/>
      <c r="P317" s="49"/>
      <c r="Q317" s="49"/>
      <c r="R317" s="49"/>
      <c r="S317" s="33"/>
    </row>
    <row r="318" spans="2:19" s="1" customFormat="1" ht="18" customHeight="1">
      <c r="B318" s="49"/>
      <c r="C318" s="49"/>
      <c r="D318" s="49"/>
      <c r="E318" s="49"/>
      <c r="F318" s="49"/>
      <c r="G318" s="49"/>
      <c r="H318" s="49"/>
      <c r="I318" s="49"/>
      <c r="J318" s="49"/>
      <c r="K318" s="49"/>
      <c r="L318" s="49"/>
      <c r="M318" s="49"/>
      <c r="N318" s="49"/>
      <c r="O318" s="49"/>
      <c r="P318" s="49"/>
      <c r="Q318" s="49"/>
      <c r="R318" s="49"/>
      <c r="S318" s="33"/>
    </row>
    <row r="319" spans="2:19" s="1" customFormat="1" ht="18" customHeight="1">
      <c r="B319" s="49"/>
      <c r="C319" s="49"/>
      <c r="D319" s="49"/>
      <c r="E319" s="49"/>
      <c r="F319" s="49"/>
      <c r="G319" s="49"/>
      <c r="H319" s="49"/>
      <c r="I319" s="49"/>
      <c r="J319" s="49"/>
      <c r="K319" s="49"/>
      <c r="L319" s="49"/>
      <c r="M319" s="49"/>
      <c r="N319" s="49"/>
      <c r="O319" s="49"/>
      <c r="P319" s="49"/>
      <c r="Q319" s="49"/>
      <c r="R319" s="49"/>
      <c r="S319" s="33"/>
    </row>
    <row r="320" spans="2:19" s="1" customFormat="1" ht="18" customHeight="1">
      <c r="B320" s="49"/>
      <c r="C320" s="49"/>
      <c r="D320" s="49"/>
      <c r="E320" s="49"/>
      <c r="F320" s="49"/>
      <c r="G320" s="49"/>
      <c r="H320" s="49"/>
      <c r="I320" s="49"/>
      <c r="J320" s="49"/>
      <c r="K320" s="49"/>
      <c r="L320" s="49"/>
      <c r="M320" s="49"/>
      <c r="N320" s="49"/>
      <c r="O320" s="49"/>
      <c r="P320" s="49"/>
      <c r="Q320" s="49"/>
      <c r="R320" s="49"/>
      <c r="S320" s="33"/>
    </row>
    <row r="321" spans="2:19" s="1" customFormat="1" ht="18" customHeight="1">
      <c r="B321" s="49"/>
      <c r="C321" s="49"/>
      <c r="D321" s="49"/>
      <c r="E321" s="49"/>
      <c r="F321" s="49"/>
      <c r="G321" s="49"/>
      <c r="H321" s="49"/>
      <c r="I321" s="49"/>
      <c r="J321" s="49"/>
      <c r="K321" s="49"/>
      <c r="L321" s="49"/>
      <c r="M321" s="49"/>
      <c r="N321" s="49"/>
      <c r="O321" s="49"/>
      <c r="P321" s="49"/>
      <c r="Q321" s="49"/>
      <c r="R321" s="49"/>
      <c r="S321" s="33"/>
    </row>
    <row r="322" spans="2:19" s="1" customFormat="1" ht="18" customHeight="1">
      <c r="B322" s="49"/>
      <c r="C322" s="49"/>
      <c r="D322" s="49"/>
      <c r="E322" s="49"/>
      <c r="F322" s="49"/>
      <c r="G322" s="49"/>
      <c r="H322" s="49"/>
      <c r="I322" s="49"/>
      <c r="J322" s="49"/>
      <c r="K322" s="49"/>
      <c r="L322" s="49"/>
      <c r="M322" s="49"/>
      <c r="N322" s="49"/>
      <c r="O322" s="49"/>
      <c r="P322" s="49"/>
      <c r="Q322" s="49"/>
      <c r="R322" s="49"/>
      <c r="S322" s="33"/>
    </row>
    <row r="323" spans="2:19" s="1" customFormat="1" ht="18" customHeight="1">
      <c r="B323" s="49"/>
      <c r="C323" s="49"/>
      <c r="D323" s="49"/>
      <c r="E323" s="49"/>
      <c r="F323" s="49"/>
      <c r="G323" s="49"/>
      <c r="H323" s="49"/>
      <c r="I323" s="49"/>
      <c r="J323" s="49"/>
      <c r="K323" s="49"/>
      <c r="L323" s="49"/>
      <c r="M323" s="49"/>
      <c r="N323" s="49"/>
      <c r="O323" s="49"/>
      <c r="P323" s="49"/>
      <c r="Q323" s="49"/>
      <c r="R323" s="49"/>
      <c r="S323" s="33"/>
    </row>
    <row r="324" spans="2:19" s="1" customFormat="1" ht="18" customHeight="1">
      <c r="B324" s="49"/>
      <c r="C324" s="49"/>
      <c r="D324" s="49"/>
      <c r="E324" s="49"/>
      <c r="F324" s="49"/>
      <c r="G324" s="49"/>
      <c r="H324" s="49"/>
      <c r="I324" s="49"/>
      <c r="J324" s="49"/>
      <c r="K324" s="49"/>
      <c r="L324" s="49"/>
      <c r="M324" s="49"/>
      <c r="N324" s="49"/>
      <c r="O324" s="49"/>
      <c r="P324" s="49"/>
      <c r="Q324" s="49"/>
      <c r="R324" s="49"/>
      <c r="S324" s="33"/>
    </row>
    <row r="325" spans="2:19" s="1" customFormat="1" ht="18" customHeight="1">
      <c r="B325" s="49"/>
      <c r="C325" s="49"/>
      <c r="D325" s="49"/>
      <c r="E325" s="49"/>
      <c r="F325" s="49"/>
      <c r="G325" s="49"/>
      <c r="H325" s="49"/>
      <c r="I325" s="49"/>
      <c r="J325" s="49"/>
      <c r="K325" s="49"/>
      <c r="L325" s="49"/>
      <c r="M325" s="49"/>
      <c r="N325" s="49"/>
      <c r="O325" s="49"/>
      <c r="P325" s="49"/>
      <c r="Q325" s="49"/>
      <c r="R325" s="49"/>
      <c r="S325" s="33"/>
    </row>
    <row r="326" spans="2:19" s="1" customFormat="1" ht="18" customHeight="1">
      <c r="B326" s="49"/>
      <c r="C326" s="49"/>
      <c r="D326" s="49"/>
      <c r="E326" s="49"/>
      <c r="F326" s="49"/>
      <c r="G326" s="49"/>
      <c r="H326" s="49"/>
      <c r="I326" s="49"/>
      <c r="J326" s="49"/>
      <c r="K326" s="49"/>
      <c r="L326" s="49"/>
      <c r="M326" s="49"/>
      <c r="N326" s="49"/>
      <c r="O326" s="49"/>
      <c r="P326" s="49"/>
      <c r="Q326" s="49"/>
      <c r="R326" s="49"/>
      <c r="S326" s="33"/>
    </row>
    <row r="327" spans="2:19" s="1" customFormat="1" ht="18" customHeight="1">
      <c r="B327" s="49"/>
      <c r="C327" s="49"/>
      <c r="D327" s="49"/>
      <c r="E327" s="49"/>
      <c r="F327" s="49"/>
      <c r="G327" s="49"/>
      <c r="H327" s="49"/>
      <c r="I327" s="49"/>
      <c r="J327" s="49"/>
      <c r="K327" s="49"/>
      <c r="L327" s="49"/>
      <c r="M327" s="49"/>
      <c r="N327" s="49"/>
      <c r="O327" s="49"/>
      <c r="P327" s="49"/>
      <c r="Q327" s="49"/>
      <c r="R327" s="49"/>
      <c r="S327" s="33"/>
    </row>
    <row r="328" spans="2:19" s="1" customFormat="1" ht="18" customHeight="1">
      <c r="B328" s="49"/>
      <c r="C328" s="49"/>
      <c r="D328" s="49"/>
      <c r="E328" s="49"/>
      <c r="F328" s="49"/>
      <c r="G328" s="49"/>
      <c r="H328" s="49"/>
      <c r="I328" s="49"/>
      <c r="J328" s="49"/>
      <c r="K328" s="49"/>
      <c r="L328" s="49"/>
      <c r="M328" s="49"/>
      <c r="N328" s="49"/>
      <c r="O328" s="49"/>
      <c r="P328" s="49"/>
      <c r="Q328" s="49"/>
      <c r="R328" s="49"/>
      <c r="S328" s="33"/>
    </row>
    <row r="329" spans="2:19" s="1" customFormat="1" ht="18" customHeight="1">
      <c r="B329" s="49"/>
      <c r="C329" s="49"/>
      <c r="D329" s="49"/>
      <c r="E329" s="49"/>
      <c r="F329" s="49"/>
      <c r="G329" s="49"/>
      <c r="H329" s="49"/>
      <c r="I329" s="49"/>
      <c r="J329" s="49"/>
      <c r="K329" s="49"/>
      <c r="L329" s="49"/>
      <c r="M329" s="49"/>
      <c r="N329" s="49"/>
      <c r="O329" s="49"/>
      <c r="P329" s="49"/>
      <c r="Q329" s="49"/>
      <c r="R329" s="49"/>
      <c r="S329" s="33"/>
    </row>
    <row r="330" spans="2:19" s="1" customFormat="1" ht="18" customHeight="1">
      <c r="B330" s="49"/>
      <c r="C330" s="49"/>
      <c r="D330" s="49"/>
      <c r="E330" s="49"/>
      <c r="F330" s="49"/>
      <c r="G330" s="49"/>
      <c r="H330" s="49"/>
      <c r="I330" s="49"/>
      <c r="J330" s="49"/>
      <c r="K330" s="49"/>
      <c r="L330" s="49"/>
      <c r="M330" s="49"/>
      <c r="N330" s="49"/>
      <c r="O330" s="49"/>
      <c r="P330" s="49"/>
      <c r="Q330" s="49"/>
      <c r="R330" s="49"/>
      <c r="S330" s="33"/>
    </row>
    <row r="331" spans="2:19" s="1" customFormat="1" ht="18" customHeight="1">
      <c r="B331" s="49"/>
      <c r="C331" s="49"/>
      <c r="D331" s="49"/>
      <c r="E331" s="49"/>
      <c r="F331" s="49"/>
      <c r="G331" s="49"/>
      <c r="H331" s="49"/>
      <c r="I331" s="49"/>
      <c r="J331" s="49"/>
      <c r="K331" s="49"/>
      <c r="L331" s="49"/>
      <c r="M331" s="49"/>
      <c r="N331" s="49"/>
      <c r="O331" s="49"/>
      <c r="P331" s="49"/>
      <c r="Q331" s="49"/>
      <c r="R331" s="49"/>
      <c r="S331" s="33"/>
    </row>
    <row r="332" spans="2:19" s="1" customFormat="1" ht="18" customHeight="1">
      <c r="B332" s="49"/>
      <c r="C332" s="49"/>
      <c r="D332" s="49"/>
      <c r="E332" s="49"/>
      <c r="F332" s="49"/>
      <c r="G332" s="49"/>
      <c r="H332" s="49"/>
      <c r="I332" s="49"/>
      <c r="J332" s="49"/>
      <c r="K332" s="49"/>
      <c r="L332" s="49"/>
      <c r="M332" s="49"/>
      <c r="N332" s="49"/>
      <c r="O332" s="49"/>
      <c r="P332" s="49"/>
      <c r="Q332" s="49"/>
      <c r="R332" s="49"/>
      <c r="S332" s="33"/>
    </row>
    <row r="333" spans="2:19" s="1" customFormat="1" ht="18" customHeight="1">
      <c r="B333" s="49"/>
      <c r="C333" s="49"/>
      <c r="D333" s="49"/>
      <c r="E333" s="49"/>
      <c r="F333" s="49"/>
      <c r="G333" s="49"/>
      <c r="H333" s="49"/>
      <c r="I333" s="49"/>
      <c r="J333" s="49"/>
      <c r="K333" s="49"/>
      <c r="L333" s="49"/>
      <c r="M333" s="49"/>
      <c r="N333" s="49"/>
      <c r="O333" s="49"/>
      <c r="P333" s="49"/>
      <c r="Q333" s="49"/>
      <c r="R333" s="49"/>
      <c r="S333" s="33"/>
    </row>
    <row r="334" spans="2:19" s="1" customFormat="1" ht="18" customHeight="1">
      <c r="B334" s="49"/>
      <c r="C334" s="49"/>
      <c r="D334" s="49"/>
      <c r="E334" s="49"/>
      <c r="F334" s="49"/>
      <c r="G334" s="49"/>
      <c r="H334" s="49"/>
      <c r="I334" s="49"/>
      <c r="J334" s="49"/>
      <c r="K334" s="49"/>
      <c r="L334" s="49"/>
      <c r="M334" s="49"/>
      <c r="N334" s="49"/>
      <c r="O334" s="49"/>
      <c r="P334" s="49"/>
      <c r="Q334" s="49"/>
      <c r="R334" s="49"/>
      <c r="S334" s="33"/>
    </row>
    <row r="335" spans="2:19" s="1" customFormat="1" ht="18" customHeight="1">
      <c r="B335" s="49"/>
      <c r="C335" s="49"/>
      <c r="D335" s="49"/>
      <c r="E335" s="49"/>
      <c r="F335" s="49"/>
      <c r="G335" s="49"/>
      <c r="H335" s="49"/>
      <c r="I335" s="49"/>
      <c r="J335" s="49"/>
      <c r="K335" s="49"/>
      <c r="L335" s="49"/>
      <c r="M335" s="49"/>
      <c r="N335" s="49"/>
      <c r="O335" s="49"/>
      <c r="P335" s="49"/>
      <c r="Q335" s="49"/>
      <c r="R335" s="49"/>
      <c r="S335" s="33"/>
    </row>
    <row r="336" spans="2:19" s="1" customFormat="1" ht="18" customHeight="1">
      <c r="B336" s="49"/>
      <c r="C336" s="49"/>
      <c r="D336" s="49"/>
      <c r="E336" s="49"/>
      <c r="F336" s="49"/>
      <c r="G336" s="49"/>
      <c r="H336" s="49"/>
      <c r="I336" s="49"/>
      <c r="J336" s="49"/>
      <c r="K336" s="49"/>
      <c r="L336" s="49"/>
      <c r="M336" s="49"/>
      <c r="N336" s="49"/>
      <c r="O336" s="49"/>
      <c r="P336" s="49"/>
      <c r="Q336" s="49"/>
      <c r="R336" s="49"/>
      <c r="S336" s="33"/>
    </row>
    <row r="337" spans="2:19" s="1" customFormat="1" ht="18" customHeight="1">
      <c r="B337" s="49"/>
      <c r="C337" s="49"/>
      <c r="D337" s="49"/>
      <c r="E337" s="49"/>
      <c r="F337" s="49"/>
      <c r="G337" s="49"/>
      <c r="H337" s="49"/>
      <c r="I337" s="49"/>
      <c r="J337" s="49"/>
      <c r="K337" s="49"/>
      <c r="L337" s="49"/>
      <c r="M337" s="49"/>
      <c r="N337" s="49"/>
      <c r="O337" s="49"/>
      <c r="P337" s="49"/>
      <c r="Q337" s="49"/>
      <c r="R337" s="49"/>
      <c r="S337" s="33"/>
    </row>
  </sheetData>
  <sheetProtection/>
  <mergeCells count="15">
    <mergeCell ref="C1:J1"/>
    <mergeCell ref="L1:R1"/>
    <mergeCell ref="C2:R2"/>
    <mergeCell ref="C3:C5"/>
    <mergeCell ref="D3:F3"/>
    <mergeCell ref="G3:L3"/>
    <mergeCell ref="M3:R3"/>
    <mergeCell ref="D4:E4"/>
    <mergeCell ref="P4:R4"/>
    <mergeCell ref="A3:B5"/>
    <mergeCell ref="A49:B49"/>
    <mergeCell ref="F4:F5"/>
    <mergeCell ref="G4:I4"/>
    <mergeCell ref="J4:L4"/>
    <mergeCell ref="M4:O4"/>
  </mergeCells>
  <printOptions/>
  <pageMargins left="0.3937007874015748" right="0.1968503937007874" top="0.7480314960629921" bottom="0.4330708661417323" header="0.5118110236220472" footer="0.2362204724409449"/>
  <pageSetup fitToHeight="1" fitToWidth="1" horizontalDpi="300" verticalDpi="300" orientation="portrait" paperSize="9" scale="75" r:id="rId1"/>
</worksheet>
</file>

<file path=xl/worksheets/sheet6.xml><?xml version="1.0" encoding="utf-8"?>
<worksheet xmlns="http://schemas.openxmlformats.org/spreadsheetml/2006/main" xmlns:r="http://schemas.openxmlformats.org/officeDocument/2006/relationships">
  <sheetPr>
    <pageSetUpPr fitToPage="1"/>
  </sheetPr>
  <dimension ref="A1:U288"/>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M45" sqref="M45"/>
    </sheetView>
  </sheetViews>
  <sheetFormatPr defaultColWidth="9.00390625" defaultRowHeight="18" customHeight="1"/>
  <cols>
    <col min="1" max="1" width="3.50390625" style="17" customWidth="1"/>
    <col min="2" max="2" width="4.625" style="17" customWidth="1"/>
    <col min="3" max="3" width="12.375" style="17" customWidth="1"/>
    <col min="4" max="4" width="11.125" style="17" customWidth="1"/>
    <col min="5" max="5" width="9.75390625" style="17" customWidth="1"/>
    <col min="6" max="6" width="7.875" style="17" customWidth="1"/>
    <col min="7" max="7" width="7.625" style="17" customWidth="1"/>
    <col min="8" max="8" width="7.50390625" style="17" customWidth="1"/>
    <col min="9" max="10" width="6.625" style="17" customWidth="1"/>
    <col min="11" max="11" width="7.25390625" style="17" customWidth="1"/>
    <col min="12" max="14" width="6.625" style="17" customWidth="1"/>
    <col min="15" max="19" width="7.125" style="17" customWidth="1"/>
    <col min="20" max="20" width="7.125" style="18" customWidth="1"/>
    <col min="21" max="21" width="9.00390625" style="40" customWidth="1"/>
    <col min="22" max="16384" width="9.00390625" style="18" customWidth="1"/>
  </cols>
  <sheetData>
    <row r="1" spans="1:21" s="1" customFormat="1" ht="18" customHeight="1">
      <c r="A1" s="90"/>
      <c r="B1" s="90"/>
      <c r="C1" s="896" t="s">
        <v>434</v>
      </c>
      <c r="D1" s="896"/>
      <c r="E1" s="896"/>
      <c r="F1" s="896"/>
      <c r="G1" s="896"/>
      <c r="H1" s="896"/>
      <c r="I1" s="896"/>
      <c r="J1" s="896"/>
      <c r="K1" s="896"/>
      <c r="L1" s="896"/>
      <c r="M1" s="896"/>
      <c r="N1" s="896"/>
      <c r="O1" s="117"/>
      <c r="P1" s="117"/>
      <c r="Q1" s="117"/>
      <c r="R1" s="90"/>
      <c r="S1" s="90"/>
      <c r="T1" s="118"/>
      <c r="U1" s="33"/>
    </row>
    <row r="2" spans="1:21" s="1" customFormat="1" ht="18" customHeight="1" thickBot="1">
      <c r="A2" s="119"/>
      <c r="B2" s="119"/>
      <c r="C2" s="120"/>
      <c r="D2" s="120"/>
      <c r="E2" s="120"/>
      <c r="F2" s="222"/>
      <c r="G2" s="222"/>
      <c r="H2" s="222" t="s">
        <v>424</v>
      </c>
      <c r="I2" s="120"/>
      <c r="J2" s="120"/>
      <c r="K2" s="120"/>
      <c r="L2" s="120"/>
      <c r="M2" s="120"/>
      <c r="N2" s="120"/>
      <c r="O2" s="120"/>
      <c r="P2" s="120"/>
      <c r="Q2" s="120"/>
      <c r="R2" s="119"/>
      <c r="S2" s="119"/>
      <c r="T2" s="73"/>
      <c r="U2" s="33"/>
    </row>
    <row r="3" spans="1:21" s="1" customFormat="1" ht="18" customHeight="1" thickBot="1">
      <c r="A3" s="49"/>
      <c r="B3" s="893"/>
      <c r="C3" s="890"/>
      <c r="D3" s="903" t="s">
        <v>157</v>
      </c>
      <c r="E3" s="897" t="s">
        <v>153</v>
      </c>
      <c r="F3" s="898"/>
      <c r="G3" s="898"/>
      <c r="H3" s="898"/>
      <c r="I3" s="898"/>
      <c r="J3" s="898"/>
      <c r="K3" s="898"/>
      <c r="L3" s="898"/>
      <c r="M3" s="898"/>
      <c r="N3" s="899"/>
      <c r="O3" s="121"/>
      <c r="P3" s="121"/>
      <c r="Q3" s="121"/>
      <c r="R3" s="49"/>
      <c r="S3" s="49"/>
      <c r="U3" s="33"/>
    </row>
    <row r="4" spans="1:21" s="1" customFormat="1" ht="18" customHeight="1">
      <c r="A4" s="49"/>
      <c r="B4" s="894"/>
      <c r="C4" s="891"/>
      <c r="D4" s="904"/>
      <c r="E4" s="900" t="s">
        <v>154</v>
      </c>
      <c r="F4" s="901"/>
      <c r="G4" s="900" t="s">
        <v>155</v>
      </c>
      <c r="H4" s="902"/>
      <c r="I4" s="901" t="s">
        <v>156</v>
      </c>
      <c r="J4" s="901"/>
      <c r="K4" s="906" t="s">
        <v>435</v>
      </c>
      <c r="L4" s="907"/>
      <c r="M4" s="906" t="s">
        <v>436</v>
      </c>
      <c r="N4" s="907"/>
      <c r="O4" s="121"/>
      <c r="P4" s="121"/>
      <c r="Q4" s="121"/>
      <c r="R4" s="49"/>
      <c r="S4" s="49"/>
      <c r="U4" s="33"/>
    </row>
    <row r="5" spans="1:21" s="1" customFormat="1" ht="18" customHeight="1" thickBot="1">
      <c r="A5" s="49"/>
      <c r="B5" s="895"/>
      <c r="C5" s="892"/>
      <c r="D5" s="905"/>
      <c r="E5" s="285" t="s">
        <v>158</v>
      </c>
      <c r="F5" s="280" t="s">
        <v>159</v>
      </c>
      <c r="G5" s="285" t="s">
        <v>158</v>
      </c>
      <c r="H5" s="226" t="s">
        <v>159</v>
      </c>
      <c r="I5" s="273" t="s">
        <v>158</v>
      </c>
      <c r="J5" s="280" t="s">
        <v>159</v>
      </c>
      <c r="K5" s="285" t="s">
        <v>158</v>
      </c>
      <c r="L5" s="226" t="s">
        <v>159</v>
      </c>
      <c r="M5" s="285" t="s">
        <v>158</v>
      </c>
      <c r="N5" s="226" t="s">
        <v>159</v>
      </c>
      <c r="O5" s="121"/>
      <c r="P5" s="121"/>
      <c r="Q5" s="121"/>
      <c r="R5" s="49"/>
      <c r="S5" s="49"/>
      <c r="U5" s="33"/>
    </row>
    <row r="6" spans="1:21" s="1" customFormat="1" ht="18" customHeight="1">
      <c r="A6" s="49"/>
      <c r="B6" s="242">
        <v>1</v>
      </c>
      <c r="C6" s="421" t="s">
        <v>268</v>
      </c>
      <c r="D6" s="28">
        <f>'保険証発行状況'!O6</f>
        <v>462678</v>
      </c>
      <c r="E6" s="274">
        <v>200459</v>
      </c>
      <c r="F6" s="281">
        <f aca="true" t="shared" si="0" ref="F6:F20">E6/D6</f>
        <v>0.43325811903742995</v>
      </c>
      <c r="G6" s="286">
        <v>59878</v>
      </c>
      <c r="H6" s="287">
        <f aca="true" t="shared" si="1" ref="H6:H34">G6/D6</f>
        <v>0.12941613822139802</v>
      </c>
      <c r="I6" s="274">
        <v>47085</v>
      </c>
      <c r="J6" s="281">
        <f aca="true" t="shared" si="2" ref="J6:J34">I6/D6</f>
        <v>0.101766239155525</v>
      </c>
      <c r="K6" s="288">
        <v>5710</v>
      </c>
      <c r="L6" s="282">
        <f aca="true" t="shared" si="3" ref="L6:L22">K6/D6</f>
        <v>0.012341196253117718</v>
      </c>
      <c r="M6" s="288">
        <v>2</v>
      </c>
      <c r="N6" s="224">
        <f aca="true" t="shared" si="4" ref="N6:N16">M6/D6</f>
        <v>4.32266068410428E-06</v>
      </c>
      <c r="O6" s="408" t="s">
        <v>437</v>
      </c>
      <c r="P6" s="121"/>
      <c r="Q6" s="121"/>
      <c r="R6" s="49"/>
      <c r="S6" s="49"/>
      <c r="U6" s="33"/>
    </row>
    <row r="7" spans="1:21" s="1" customFormat="1" ht="18" customHeight="1">
      <c r="A7" s="49"/>
      <c r="B7" s="243">
        <v>2</v>
      </c>
      <c r="C7" s="422" t="s">
        <v>234</v>
      </c>
      <c r="D7" s="28">
        <f>'保険証発行状況'!O7</f>
        <v>59031</v>
      </c>
      <c r="E7" s="275">
        <v>24564</v>
      </c>
      <c r="F7" s="282">
        <f t="shared" si="0"/>
        <v>0.4161203435483051</v>
      </c>
      <c r="G7" s="288">
        <v>8156</v>
      </c>
      <c r="H7" s="224">
        <f t="shared" si="1"/>
        <v>0.13816469312733987</v>
      </c>
      <c r="I7" s="275">
        <v>6903</v>
      </c>
      <c r="J7" s="282">
        <f t="shared" si="2"/>
        <v>0.11693855770696752</v>
      </c>
      <c r="K7" s="288">
        <v>1208</v>
      </c>
      <c r="L7" s="282">
        <f t="shared" si="3"/>
        <v>0.020463824092426013</v>
      </c>
      <c r="M7" s="288">
        <v>0</v>
      </c>
      <c r="N7" s="224">
        <f t="shared" si="4"/>
        <v>0</v>
      </c>
      <c r="O7" s="408"/>
      <c r="P7" s="121"/>
      <c r="Q7" s="121"/>
      <c r="R7" s="49"/>
      <c r="S7" s="49"/>
      <c r="U7" s="33"/>
    </row>
    <row r="8" spans="1:21" s="1" customFormat="1" ht="18" customHeight="1">
      <c r="A8" s="49"/>
      <c r="B8" s="243">
        <v>3</v>
      </c>
      <c r="C8" s="423" t="s">
        <v>235</v>
      </c>
      <c r="D8" s="28">
        <f>'保険証発行状況'!O8</f>
        <v>15323</v>
      </c>
      <c r="E8" s="275">
        <v>6166</v>
      </c>
      <c r="F8" s="282">
        <f t="shared" si="0"/>
        <v>0.4024016184820205</v>
      </c>
      <c r="G8" s="288">
        <v>2024</v>
      </c>
      <c r="H8" s="224">
        <f t="shared" si="1"/>
        <v>0.13208901651112706</v>
      </c>
      <c r="I8" s="275">
        <v>1846</v>
      </c>
      <c r="J8" s="282">
        <f t="shared" si="2"/>
        <v>0.12047249233178882</v>
      </c>
      <c r="K8" s="392" t="s">
        <v>13</v>
      </c>
      <c r="L8" s="282" t="e">
        <f t="shared" si="3"/>
        <v>#VALUE!</v>
      </c>
      <c r="M8" s="288">
        <v>1</v>
      </c>
      <c r="N8" s="224">
        <f t="shared" si="4"/>
        <v>6.52613717940351E-05</v>
      </c>
      <c r="O8" s="408"/>
      <c r="P8" s="121"/>
      <c r="Q8" s="121"/>
      <c r="R8" s="49"/>
      <c r="S8" s="49"/>
      <c r="U8" s="33"/>
    </row>
    <row r="9" spans="1:21" s="1" customFormat="1" ht="18" customHeight="1">
      <c r="A9" s="49"/>
      <c r="B9" s="243">
        <v>4</v>
      </c>
      <c r="C9" s="423" t="s">
        <v>222</v>
      </c>
      <c r="D9" s="28">
        <f>'保険証発行状況'!O9</f>
        <v>3654</v>
      </c>
      <c r="E9" s="275">
        <v>748</v>
      </c>
      <c r="F9" s="283">
        <f t="shared" si="0"/>
        <v>0.2047071702244116</v>
      </c>
      <c r="G9" s="288">
        <v>379</v>
      </c>
      <c r="H9" s="237">
        <f t="shared" si="1"/>
        <v>0.10372194854953476</v>
      </c>
      <c r="I9" s="275">
        <v>481</v>
      </c>
      <c r="J9" s="283">
        <f t="shared" si="2"/>
        <v>0.13163656267104543</v>
      </c>
      <c r="K9" s="288">
        <v>34</v>
      </c>
      <c r="L9" s="282">
        <f t="shared" si="3"/>
        <v>0.009304871373836891</v>
      </c>
      <c r="M9" s="288">
        <v>0</v>
      </c>
      <c r="N9" s="224">
        <f t="shared" si="4"/>
        <v>0</v>
      </c>
      <c r="O9" s="408"/>
      <c r="P9" s="121"/>
      <c r="Q9" s="121"/>
      <c r="R9" s="49"/>
      <c r="S9" s="49"/>
      <c r="U9" s="33"/>
    </row>
    <row r="10" spans="1:21" s="1" customFormat="1" ht="18" customHeight="1">
      <c r="A10" s="49"/>
      <c r="B10" s="243">
        <v>5</v>
      </c>
      <c r="C10" s="423" t="s">
        <v>224</v>
      </c>
      <c r="D10" s="28">
        <f>'保険証発行状況'!O10</f>
        <v>1970</v>
      </c>
      <c r="E10" s="275">
        <v>695</v>
      </c>
      <c r="F10" s="283">
        <f t="shared" si="0"/>
        <v>0.35279187817258884</v>
      </c>
      <c r="G10" s="288">
        <v>275</v>
      </c>
      <c r="H10" s="237">
        <f t="shared" si="1"/>
        <v>0.13959390862944163</v>
      </c>
      <c r="I10" s="275">
        <v>288</v>
      </c>
      <c r="J10" s="283">
        <f t="shared" si="2"/>
        <v>0.14619289340101524</v>
      </c>
      <c r="K10" s="288">
        <v>22</v>
      </c>
      <c r="L10" s="282">
        <f t="shared" si="3"/>
        <v>0.01116751269035533</v>
      </c>
      <c r="M10" s="288">
        <v>0</v>
      </c>
      <c r="N10" s="224">
        <f t="shared" si="4"/>
        <v>0</v>
      </c>
      <c r="O10" s="393"/>
      <c r="P10" s="121"/>
      <c r="Q10" s="121"/>
      <c r="R10" s="49"/>
      <c r="S10" s="49"/>
      <c r="U10" s="33"/>
    </row>
    <row r="11" spans="1:21" s="1" customFormat="1" ht="18" customHeight="1">
      <c r="A11" s="49"/>
      <c r="B11" s="243">
        <v>6</v>
      </c>
      <c r="C11" s="423" t="s">
        <v>236</v>
      </c>
      <c r="D11" s="28">
        <f>'保険証発行状況'!O11</f>
        <v>19811</v>
      </c>
      <c r="E11" s="275">
        <v>7174</v>
      </c>
      <c r="F11" s="282">
        <f t="shared" si="0"/>
        <v>0.3621220534046742</v>
      </c>
      <c r="G11" s="288">
        <v>2346</v>
      </c>
      <c r="H11" s="224">
        <f t="shared" si="1"/>
        <v>0.1184190601181162</v>
      </c>
      <c r="I11" s="275">
        <v>2299</v>
      </c>
      <c r="J11" s="282">
        <f t="shared" si="2"/>
        <v>0.11604664075513603</v>
      </c>
      <c r="K11" s="288">
        <v>499</v>
      </c>
      <c r="L11" s="282">
        <f t="shared" si="3"/>
        <v>0.025188026853768107</v>
      </c>
      <c r="M11" s="288">
        <v>0</v>
      </c>
      <c r="N11" s="224">
        <f t="shared" si="4"/>
        <v>0</v>
      </c>
      <c r="O11" s="393"/>
      <c r="P11" s="121"/>
      <c r="Q11" s="121"/>
      <c r="R11" s="49"/>
      <c r="S11" s="49"/>
      <c r="U11" s="33"/>
    </row>
    <row r="12" spans="1:21" s="1" customFormat="1" ht="18" customHeight="1">
      <c r="A12" s="49"/>
      <c r="B12" s="243">
        <v>7</v>
      </c>
      <c r="C12" s="423" t="s">
        <v>237</v>
      </c>
      <c r="D12" s="28">
        <f>'保険証発行状況'!O12</f>
        <v>52579</v>
      </c>
      <c r="E12" s="275">
        <v>17497</v>
      </c>
      <c r="F12" s="282">
        <f t="shared" si="0"/>
        <v>0.33277544266722453</v>
      </c>
      <c r="G12" s="288">
        <v>7392</v>
      </c>
      <c r="H12" s="224">
        <f t="shared" si="1"/>
        <v>0.14058844785941155</v>
      </c>
      <c r="I12" s="275">
        <v>7744</v>
      </c>
      <c r="J12" s="282">
        <f t="shared" si="2"/>
        <v>0.14728313585271685</v>
      </c>
      <c r="K12" s="288">
        <v>1057</v>
      </c>
      <c r="L12" s="282">
        <f t="shared" si="3"/>
        <v>0.02010308297989692</v>
      </c>
      <c r="M12" s="288">
        <v>7</v>
      </c>
      <c r="N12" s="224">
        <f t="shared" si="4"/>
        <v>0.000133132999866867</v>
      </c>
      <c r="O12" s="393"/>
      <c r="P12" s="121"/>
      <c r="Q12" s="121"/>
      <c r="R12" s="49"/>
      <c r="S12" s="49"/>
      <c r="U12" s="33"/>
    </row>
    <row r="13" spans="1:21" s="1" customFormat="1" ht="18" customHeight="1">
      <c r="A13" s="49"/>
      <c r="B13" s="243">
        <v>8</v>
      </c>
      <c r="C13" s="423" t="s">
        <v>225</v>
      </c>
      <c r="D13" s="28">
        <f>'保険証発行状況'!O13</f>
        <v>4243</v>
      </c>
      <c r="E13" s="275">
        <v>1332</v>
      </c>
      <c r="F13" s="283">
        <f t="shared" si="0"/>
        <v>0.31392882394532173</v>
      </c>
      <c r="G13" s="288">
        <v>541</v>
      </c>
      <c r="H13" s="237">
        <f t="shared" si="1"/>
        <v>0.12750412444025452</v>
      </c>
      <c r="I13" s="275">
        <v>695</v>
      </c>
      <c r="J13" s="283">
        <f t="shared" si="2"/>
        <v>0.16379919868017911</v>
      </c>
      <c r="K13" s="288">
        <v>73</v>
      </c>
      <c r="L13" s="282">
        <f t="shared" si="3"/>
        <v>0.01720480791892529</v>
      </c>
      <c r="M13" s="288">
        <v>0</v>
      </c>
      <c r="N13" s="224">
        <f t="shared" si="4"/>
        <v>0</v>
      </c>
      <c r="O13" s="393"/>
      <c r="P13" s="121"/>
      <c r="Q13" s="121"/>
      <c r="R13" s="49"/>
      <c r="S13" s="49"/>
      <c r="U13" s="33"/>
    </row>
    <row r="14" spans="1:21" s="1" customFormat="1" ht="18" customHeight="1">
      <c r="A14" s="49"/>
      <c r="B14" s="243">
        <v>9</v>
      </c>
      <c r="C14" s="423" t="s">
        <v>238</v>
      </c>
      <c r="D14" s="28">
        <f>'保険証発行状況'!O14</f>
        <v>38614</v>
      </c>
      <c r="E14" s="275">
        <v>13253</v>
      </c>
      <c r="F14" s="282">
        <f t="shared" si="0"/>
        <v>0.3432174858859481</v>
      </c>
      <c r="G14" s="288">
        <v>5531</v>
      </c>
      <c r="H14" s="224">
        <f t="shared" si="1"/>
        <v>0.1432382037602942</v>
      </c>
      <c r="I14" s="275">
        <v>5275</v>
      </c>
      <c r="J14" s="282">
        <f t="shared" si="2"/>
        <v>0.13660848396954473</v>
      </c>
      <c r="K14" s="288">
        <v>689</v>
      </c>
      <c r="L14" s="282">
        <f t="shared" si="3"/>
        <v>0.017843269280571814</v>
      </c>
      <c r="M14" s="288">
        <v>1</v>
      </c>
      <c r="N14" s="224">
        <f t="shared" si="4"/>
        <v>2.5897342932615115E-05</v>
      </c>
      <c r="O14" s="408"/>
      <c r="P14" s="121"/>
      <c r="Q14" s="121"/>
      <c r="R14" s="49"/>
      <c r="S14" s="49"/>
      <c r="U14" s="33"/>
    </row>
    <row r="15" spans="1:21" s="1" customFormat="1" ht="18" customHeight="1">
      <c r="A15" s="49"/>
      <c r="B15" s="243">
        <v>10</v>
      </c>
      <c r="C15" s="423" t="s">
        <v>239</v>
      </c>
      <c r="D15" s="28">
        <f>'保険証発行状況'!O15</f>
        <v>48875</v>
      </c>
      <c r="E15" s="275">
        <v>15126</v>
      </c>
      <c r="F15" s="282">
        <f t="shared" si="0"/>
        <v>0.30948337595907927</v>
      </c>
      <c r="G15" s="288">
        <v>6010</v>
      </c>
      <c r="H15" s="224">
        <f t="shared" si="1"/>
        <v>0.12296675191815856</v>
      </c>
      <c r="I15" s="275">
        <v>5768</v>
      </c>
      <c r="J15" s="282">
        <f t="shared" si="2"/>
        <v>0.1180153452685422</v>
      </c>
      <c r="K15" s="288">
        <v>330</v>
      </c>
      <c r="L15" s="282">
        <f t="shared" si="3"/>
        <v>0.006751918158567775</v>
      </c>
      <c r="M15" s="288">
        <v>0</v>
      </c>
      <c r="N15" s="224">
        <f t="shared" si="4"/>
        <v>0</v>
      </c>
      <c r="O15" s="408"/>
      <c r="P15" s="121"/>
      <c r="Q15" s="121"/>
      <c r="R15" s="49"/>
      <c r="S15" s="49"/>
      <c r="U15" s="33"/>
    </row>
    <row r="16" spans="1:21" s="1" customFormat="1" ht="18" customHeight="1">
      <c r="A16" s="49"/>
      <c r="B16" s="243">
        <v>11</v>
      </c>
      <c r="C16" s="423" t="s">
        <v>243</v>
      </c>
      <c r="D16" s="28">
        <f>'保険証発行状況'!O16</f>
        <v>13918</v>
      </c>
      <c r="E16" s="275">
        <v>4331</v>
      </c>
      <c r="F16" s="282">
        <f t="shared" si="0"/>
        <v>0.31117976720793217</v>
      </c>
      <c r="G16" s="288">
        <v>1968</v>
      </c>
      <c r="H16" s="224">
        <f t="shared" si="1"/>
        <v>0.14139962638310102</v>
      </c>
      <c r="I16" s="275">
        <v>1723</v>
      </c>
      <c r="J16" s="282">
        <f t="shared" si="2"/>
        <v>0.12379652248886334</v>
      </c>
      <c r="K16" s="288">
        <v>347</v>
      </c>
      <c r="L16" s="282">
        <f t="shared" si="3"/>
        <v>0.024931743066532546</v>
      </c>
      <c r="M16" s="288">
        <v>2</v>
      </c>
      <c r="N16" s="224">
        <f t="shared" si="4"/>
        <v>0.00014369880729989942</v>
      </c>
      <c r="O16" s="408"/>
      <c r="P16" s="121"/>
      <c r="Q16" s="121"/>
      <c r="R16" s="49"/>
      <c r="S16" s="49"/>
      <c r="U16" s="33"/>
    </row>
    <row r="17" spans="1:21" s="1" customFormat="1" ht="18" customHeight="1">
      <c r="A17" s="49"/>
      <c r="B17" s="243">
        <v>12</v>
      </c>
      <c r="C17" s="423" t="s">
        <v>244</v>
      </c>
      <c r="D17" s="28">
        <f>'保険証発行状況'!O17</f>
        <v>24277</v>
      </c>
      <c r="E17" s="275">
        <v>11192</v>
      </c>
      <c r="F17" s="283">
        <f t="shared" si="0"/>
        <v>0.4610124809490464</v>
      </c>
      <c r="G17" s="288">
        <v>3878</v>
      </c>
      <c r="H17" s="237">
        <f t="shared" si="1"/>
        <v>0.1597396712938172</v>
      </c>
      <c r="I17" s="275">
        <v>2836</v>
      </c>
      <c r="J17" s="283">
        <f t="shared" si="2"/>
        <v>0.1168183877744367</v>
      </c>
      <c r="K17" s="288">
        <v>466</v>
      </c>
      <c r="L17" s="282">
        <f t="shared" si="3"/>
        <v>0.01919512295588417</v>
      </c>
      <c r="M17" s="288">
        <v>9</v>
      </c>
      <c r="N17" s="224">
        <f>M17/D17</f>
        <v>0.00037072125880462987</v>
      </c>
      <c r="O17" s="408"/>
      <c r="P17" s="121"/>
      <c r="Q17" s="121"/>
      <c r="R17" s="49"/>
      <c r="S17" s="49"/>
      <c r="U17" s="33"/>
    </row>
    <row r="18" spans="1:21" s="1" customFormat="1" ht="18" customHeight="1">
      <c r="A18" s="49"/>
      <c r="B18" s="243">
        <v>13</v>
      </c>
      <c r="C18" s="423" t="s">
        <v>245</v>
      </c>
      <c r="D18" s="28">
        <f>'保険証発行状況'!O18</f>
        <v>23458</v>
      </c>
      <c r="E18" s="275">
        <v>11644</v>
      </c>
      <c r="F18" s="283">
        <f t="shared" si="0"/>
        <v>0.496376502685651</v>
      </c>
      <c r="G18" s="288">
        <v>3928</v>
      </c>
      <c r="H18" s="237">
        <f t="shared" si="1"/>
        <v>0.1674482053030949</v>
      </c>
      <c r="I18" s="275">
        <v>3124</v>
      </c>
      <c r="J18" s="283">
        <f t="shared" si="2"/>
        <v>0.13317418364736977</v>
      </c>
      <c r="K18" s="288">
        <v>523</v>
      </c>
      <c r="L18" s="282">
        <f t="shared" si="3"/>
        <v>0.022295165828288856</v>
      </c>
      <c r="M18" s="288">
        <v>0</v>
      </c>
      <c r="N18" s="224">
        <f aca="true" t="shared" si="5" ref="N18:N49">M18/D18</f>
        <v>0</v>
      </c>
      <c r="O18" s="408" t="s">
        <v>437</v>
      </c>
      <c r="P18" s="121"/>
      <c r="Q18" s="121"/>
      <c r="R18" s="49"/>
      <c r="S18" s="49"/>
      <c r="U18" s="33"/>
    </row>
    <row r="19" spans="1:21" s="1" customFormat="1" ht="18" customHeight="1">
      <c r="A19" s="49"/>
      <c r="B19" s="243">
        <v>14</v>
      </c>
      <c r="C19" s="423" t="s">
        <v>246</v>
      </c>
      <c r="D19" s="28">
        <f>'保険証発行状況'!O19</f>
        <v>21121</v>
      </c>
      <c r="E19" s="275">
        <v>9212</v>
      </c>
      <c r="F19" s="282">
        <f t="shared" si="0"/>
        <v>0.4361535912125373</v>
      </c>
      <c r="G19" s="288">
        <v>3379</v>
      </c>
      <c r="H19" s="224">
        <f t="shared" si="1"/>
        <v>0.15998295535249277</v>
      </c>
      <c r="I19" s="275">
        <v>2817</v>
      </c>
      <c r="J19" s="282">
        <f t="shared" si="2"/>
        <v>0.13337436674399886</v>
      </c>
      <c r="K19" s="392" t="s">
        <v>121</v>
      </c>
      <c r="L19" s="282" t="e">
        <f t="shared" si="3"/>
        <v>#VALUE!</v>
      </c>
      <c r="M19" s="288">
        <v>0</v>
      </c>
      <c r="N19" s="224">
        <f t="shared" si="5"/>
        <v>0</v>
      </c>
      <c r="O19" s="408"/>
      <c r="P19" s="121"/>
      <c r="Q19" s="121"/>
      <c r="R19" s="49"/>
      <c r="S19" s="49"/>
      <c r="U19" s="33"/>
    </row>
    <row r="20" spans="1:21" s="1" customFormat="1" ht="18" customHeight="1">
      <c r="A20" s="49"/>
      <c r="B20" s="243">
        <v>15</v>
      </c>
      <c r="C20" s="422" t="s">
        <v>214</v>
      </c>
      <c r="D20" s="28">
        <f>'保険証発行状況'!O20</f>
        <v>8746</v>
      </c>
      <c r="E20" s="275">
        <v>3141</v>
      </c>
      <c r="F20" s="282">
        <f t="shared" si="0"/>
        <v>0.3591356048479305</v>
      </c>
      <c r="G20" s="288">
        <v>1192</v>
      </c>
      <c r="H20" s="224">
        <f t="shared" si="1"/>
        <v>0.1362908758289504</v>
      </c>
      <c r="I20" s="275">
        <v>1056</v>
      </c>
      <c r="J20" s="282">
        <f t="shared" si="2"/>
        <v>0.1207409101303453</v>
      </c>
      <c r="K20" s="288">
        <v>134</v>
      </c>
      <c r="L20" s="282">
        <f t="shared" si="3"/>
        <v>0.015321289732449119</v>
      </c>
      <c r="M20" s="288">
        <v>1</v>
      </c>
      <c r="N20" s="224">
        <f t="shared" si="5"/>
        <v>0.0001143379830779785</v>
      </c>
      <c r="O20" s="408"/>
      <c r="P20" s="121"/>
      <c r="Q20" s="121"/>
      <c r="R20" s="49"/>
      <c r="S20" s="49"/>
      <c r="U20" s="33"/>
    </row>
    <row r="21" spans="1:21" s="1" customFormat="1" ht="18" customHeight="1">
      <c r="A21" s="49"/>
      <c r="B21" s="243">
        <v>16</v>
      </c>
      <c r="C21" s="423" t="s">
        <v>247</v>
      </c>
      <c r="D21" s="28">
        <f>'保険証発行状況'!O21</f>
        <v>39357</v>
      </c>
      <c r="E21" s="275">
        <v>16131</v>
      </c>
      <c r="F21" s="282">
        <f aca="true" t="shared" si="6" ref="F21:F49">E21/D21</f>
        <v>0.4098635566735269</v>
      </c>
      <c r="G21" s="288">
        <v>5948</v>
      </c>
      <c r="H21" s="224">
        <f t="shared" si="1"/>
        <v>0.1511294051884036</v>
      </c>
      <c r="I21" s="275">
        <v>5335</v>
      </c>
      <c r="J21" s="282">
        <f t="shared" si="2"/>
        <v>0.1355540310491145</v>
      </c>
      <c r="K21" s="288">
        <v>698</v>
      </c>
      <c r="L21" s="282">
        <f t="shared" si="3"/>
        <v>0.017735091597428667</v>
      </c>
      <c r="M21" s="288">
        <v>0</v>
      </c>
      <c r="N21" s="224">
        <f t="shared" si="5"/>
        <v>0</v>
      </c>
      <c r="O21" s="408" t="s">
        <v>437</v>
      </c>
      <c r="P21" s="121"/>
      <c r="Q21" s="121"/>
      <c r="R21" s="49"/>
      <c r="S21" s="49"/>
      <c r="U21" s="33"/>
    </row>
    <row r="22" spans="1:21" s="1" customFormat="1" ht="18" customHeight="1">
      <c r="A22" s="49"/>
      <c r="B22" s="243">
        <v>17</v>
      </c>
      <c r="C22" s="423" t="s">
        <v>248</v>
      </c>
      <c r="D22" s="28">
        <f>'保険証発行状況'!O22</f>
        <v>59691</v>
      </c>
      <c r="E22" s="275">
        <v>20788</v>
      </c>
      <c r="F22" s="283">
        <f t="shared" si="6"/>
        <v>0.348260206731333</v>
      </c>
      <c r="G22" s="288">
        <v>7730</v>
      </c>
      <c r="H22" s="237">
        <f t="shared" si="1"/>
        <v>0.1295002596706371</v>
      </c>
      <c r="I22" s="275">
        <v>7385</v>
      </c>
      <c r="J22" s="283">
        <f t="shared" si="2"/>
        <v>0.12372049387679884</v>
      </c>
      <c r="K22" s="288"/>
      <c r="L22" s="282">
        <f t="shared" si="3"/>
        <v>0</v>
      </c>
      <c r="M22" s="288">
        <v>0</v>
      </c>
      <c r="N22" s="224">
        <f t="shared" si="5"/>
        <v>0</v>
      </c>
      <c r="O22" s="408"/>
      <c r="P22" s="121"/>
      <c r="Q22" s="121"/>
      <c r="R22" s="49"/>
      <c r="S22" s="49"/>
      <c r="U22" s="33"/>
    </row>
    <row r="23" spans="1:21" s="1" customFormat="1" ht="18" customHeight="1">
      <c r="A23" s="49"/>
      <c r="B23" s="243">
        <v>18</v>
      </c>
      <c r="C23" s="423" t="s">
        <v>249</v>
      </c>
      <c r="D23" s="28">
        <f>'保険証発行状況'!O23</f>
        <v>10749</v>
      </c>
      <c r="E23" s="275">
        <v>4528</v>
      </c>
      <c r="F23" s="282">
        <f t="shared" si="6"/>
        <v>0.4212484882314634</v>
      </c>
      <c r="G23" s="288">
        <v>1488</v>
      </c>
      <c r="H23" s="224">
        <f t="shared" si="1"/>
        <v>0.13843148199832542</v>
      </c>
      <c r="I23" s="275">
        <v>1445</v>
      </c>
      <c r="J23" s="282">
        <f t="shared" si="2"/>
        <v>0.13443110987068566</v>
      </c>
      <c r="K23" s="288">
        <v>190</v>
      </c>
      <c r="L23" s="282">
        <f>K23/D23</f>
        <v>0.017676062889571124</v>
      </c>
      <c r="M23" s="288">
        <v>0</v>
      </c>
      <c r="N23" s="224">
        <f t="shared" si="5"/>
        <v>0</v>
      </c>
      <c r="O23" s="408"/>
      <c r="P23" s="121"/>
      <c r="Q23" s="121"/>
      <c r="R23" s="49"/>
      <c r="S23" s="49"/>
      <c r="U23" s="33"/>
    </row>
    <row r="24" spans="1:21" s="1" customFormat="1" ht="18" customHeight="1">
      <c r="A24" s="49"/>
      <c r="B24" s="243">
        <v>19</v>
      </c>
      <c r="C24" s="423" t="s">
        <v>250</v>
      </c>
      <c r="D24" s="28">
        <f>'保険証発行状況'!O24</f>
        <v>81758</v>
      </c>
      <c r="E24" s="275">
        <v>39280</v>
      </c>
      <c r="F24" s="282">
        <f t="shared" si="6"/>
        <v>0.4804422808777123</v>
      </c>
      <c r="G24" s="288">
        <v>13107</v>
      </c>
      <c r="H24" s="224">
        <f t="shared" si="1"/>
        <v>0.16031458695173562</v>
      </c>
      <c r="I24" s="275">
        <v>9527</v>
      </c>
      <c r="J24" s="282">
        <f t="shared" si="2"/>
        <v>0.11652682306318647</v>
      </c>
      <c r="K24" s="288">
        <v>679</v>
      </c>
      <c r="L24" s="282">
        <f aca="true" t="shared" si="7" ref="L24:L49">K24/D24</f>
        <v>0.008304997676068397</v>
      </c>
      <c r="M24" s="288">
        <v>0</v>
      </c>
      <c r="N24" s="224">
        <f t="shared" si="5"/>
        <v>0</v>
      </c>
      <c r="O24" s="408"/>
      <c r="P24" s="121"/>
      <c r="Q24" s="121"/>
      <c r="R24" s="49"/>
      <c r="S24" s="49"/>
      <c r="U24" s="33"/>
    </row>
    <row r="25" spans="1:21" s="1" customFormat="1" ht="18" customHeight="1">
      <c r="A25" s="49"/>
      <c r="B25" s="243">
        <v>20</v>
      </c>
      <c r="C25" s="423" t="s">
        <v>251</v>
      </c>
      <c r="D25" s="28">
        <f>'保険証発行状況'!O25</f>
        <v>43838</v>
      </c>
      <c r="E25" s="276">
        <v>14996</v>
      </c>
      <c r="F25" s="282">
        <f t="shared" si="6"/>
        <v>0.34207764952780695</v>
      </c>
      <c r="G25" s="288">
        <v>6469</v>
      </c>
      <c r="H25" s="224">
        <f t="shared" si="1"/>
        <v>0.1475660385966513</v>
      </c>
      <c r="I25" s="275">
        <v>5239</v>
      </c>
      <c r="J25" s="282">
        <f t="shared" si="2"/>
        <v>0.11950818924220996</v>
      </c>
      <c r="K25" s="288">
        <v>299</v>
      </c>
      <c r="L25" s="282">
        <f t="shared" si="7"/>
        <v>0.006820566631689402</v>
      </c>
      <c r="M25" s="288">
        <v>0</v>
      </c>
      <c r="N25" s="224">
        <f t="shared" si="5"/>
        <v>0</v>
      </c>
      <c r="O25" s="408"/>
      <c r="P25" s="121"/>
      <c r="Q25" s="121"/>
      <c r="R25" s="49"/>
      <c r="S25" s="49"/>
      <c r="U25" s="33"/>
    </row>
    <row r="26" spans="1:21" s="1" customFormat="1" ht="18" customHeight="1">
      <c r="A26" s="49"/>
      <c r="B26" s="243">
        <v>21</v>
      </c>
      <c r="C26" s="423" t="s">
        <v>252</v>
      </c>
      <c r="D26" s="28">
        <f>'保険証発行状況'!O26</f>
        <v>10916</v>
      </c>
      <c r="E26" s="275">
        <v>3662</v>
      </c>
      <c r="F26" s="282">
        <f t="shared" si="6"/>
        <v>0.3354708684499817</v>
      </c>
      <c r="G26" s="288">
        <v>1751</v>
      </c>
      <c r="H26" s="224">
        <f t="shared" si="1"/>
        <v>0.16040674239648223</v>
      </c>
      <c r="I26" s="275">
        <v>1497</v>
      </c>
      <c r="J26" s="282">
        <f t="shared" si="2"/>
        <v>0.1371381458409674</v>
      </c>
      <c r="K26" s="288">
        <v>120</v>
      </c>
      <c r="L26" s="282">
        <f t="shared" si="7"/>
        <v>0.010993037742762916</v>
      </c>
      <c r="M26" s="288">
        <v>0</v>
      </c>
      <c r="N26" s="224">
        <f t="shared" si="5"/>
        <v>0</v>
      </c>
      <c r="O26" s="408"/>
      <c r="P26" s="121"/>
      <c r="Q26" s="121"/>
      <c r="R26" s="49"/>
      <c r="S26" s="49"/>
      <c r="U26" s="33"/>
    </row>
    <row r="27" spans="1:21" s="1" customFormat="1" ht="18" customHeight="1">
      <c r="A27" s="49"/>
      <c r="B27" s="243">
        <v>22</v>
      </c>
      <c r="C27" s="423" t="s">
        <v>253</v>
      </c>
      <c r="D27" s="28">
        <f>'保険証発行状況'!O27</f>
        <v>21338</v>
      </c>
      <c r="E27" s="275">
        <v>7855</v>
      </c>
      <c r="F27" s="283">
        <f t="shared" si="6"/>
        <v>0.3681225981816478</v>
      </c>
      <c r="G27" s="288">
        <v>3399</v>
      </c>
      <c r="H27" s="237">
        <f t="shared" si="1"/>
        <v>0.15929327959508857</v>
      </c>
      <c r="I27" s="275">
        <v>2745</v>
      </c>
      <c r="J27" s="283">
        <f t="shared" si="2"/>
        <v>0.12864373418314742</v>
      </c>
      <c r="K27" s="288">
        <v>367</v>
      </c>
      <c r="L27" s="282">
        <f t="shared" si="7"/>
        <v>0.017199362639422625</v>
      </c>
      <c r="M27" s="288">
        <v>1</v>
      </c>
      <c r="N27" s="224">
        <f t="shared" si="5"/>
        <v>4.686474833630143E-05</v>
      </c>
      <c r="O27" s="408"/>
      <c r="P27" s="121"/>
      <c r="Q27" s="121"/>
      <c r="R27" s="49"/>
      <c r="S27" s="49"/>
      <c r="U27" s="33"/>
    </row>
    <row r="28" spans="1:21" s="1" customFormat="1" ht="18" customHeight="1">
      <c r="A28" s="49"/>
      <c r="B28" s="243">
        <v>23</v>
      </c>
      <c r="C28" s="423" t="s">
        <v>254</v>
      </c>
      <c r="D28" s="28">
        <f>'保険証発行状況'!O28</f>
        <v>18142</v>
      </c>
      <c r="E28" s="275">
        <v>6078</v>
      </c>
      <c r="F28" s="282">
        <f t="shared" si="6"/>
        <v>0.33502370190717673</v>
      </c>
      <c r="G28" s="288">
        <v>2718</v>
      </c>
      <c r="H28" s="224">
        <f t="shared" si="1"/>
        <v>0.1498181016425973</v>
      </c>
      <c r="I28" s="275">
        <v>2350</v>
      </c>
      <c r="J28" s="282">
        <f t="shared" si="2"/>
        <v>0.12953367875647667</v>
      </c>
      <c r="K28" s="392" t="s">
        <v>121</v>
      </c>
      <c r="L28" s="282" t="e">
        <f t="shared" si="7"/>
        <v>#VALUE!</v>
      </c>
      <c r="M28" s="288">
        <v>0</v>
      </c>
      <c r="N28" s="224">
        <f t="shared" si="5"/>
        <v>0</v>
      </c>
      <c r="O28" s="408"/>
      <c r="P28" s="121"/>
      <c r="Q28" s="121"/>
      <c r="R28" s="49"/>
      <c r="S28" s="49"/>
      <c r="U28" s="33"/>
    </row>
    <row r="29" spans="1:21" s="1" customFormat="1" ht="18" customHeight="1">
      <c r="A29" s="49"/>
      <c r="B29" s="243">
        <v>24</v>
      </c>
      <c r="C29" s="422" t="s">
        <v>297</v>
      </c>
      <c r="D29" s="28">
        <f>'保険証発行状況'!O29</f>
        <v>10234</v>
      </c>
      <c r="E29" s="275">
        <v>3860</v>
      </c>
      <c r="F29" s="282">
        <f t="shared" si="6"/>
        <v>0.37717412546413914</v>
      </c>
      <c r="G29" s="288">
        <v>1540</v>
      </c>
      <c r="H29" s="224">
        <f t="shared" si="1"/>
        <v>0.15047879616963064</v>
      </c>
      <c r="I29" s="275">
        <v>1372</v>
      </c>
      <c r="J29" s="282">
        <f t="shared" si="2"/>
        <v>0.13406292749658003</v>
      </c>
      <c r="K29" s="288">
        <v>214</v>
      </c>
      <c r="L29" s="282">
        <f t="shared" si="7"/>
        <v>0.020910689857338283</v>
      </c>
      <c r="M29" s="288">
        <v>0</v>
      </c>
      <c r="N29" s="224">
        <f t="shared" si="5"/>
        <v>0</v>
      </c>
      <c r="O29" s="408" t="s">
        <v>437</v>
      </c>
      <c r="P29" s="121"/>
      <c r="Q29" s="121"/>
      <c r="R29" s="49"/>
      <c r="S29" s="49"/>
      <c r="U29" s="33"/>
    </row>
    <row r="30" spans="1:21" s="1" customFormat="1" ht="18" customHeight="1">
      <c r="A30" s="49"/>
      <c r="B30" s="243">
        <v>25</v>
      </c>
      <c r="C30" s="423" t="s">
        <v>255</v>
      </c>
      <c r="D30" s="28">
        <f>'保険証発行状況'!O30</f>
        <v>8427</v>
      </c>
      <c r="E30" s="277">
        <v>2996</v>
      </c>
      <c r="F30" s="282">
        <f t="shared" si="6"/>
        <v>0.3555239112376884</v>
      </c>
      <c r="G30" s="289">
        <v>1204</v>
      </c>
      <c r="H30" s="224">
        <f t="shared" si="1"/>
        <v>0.142874095170286</v>
      </c>
      <c r="I30" s="277">
        <v>1175</v>
      </c>
      <c r="J30" s="282">
        <f t="shared" si="2"/>
        <v>0.1394327756022309</v>
      </c>
      <c r="K30" s="288">
        <v>180</v>
      </c>
      <c r="L30" s="282">
        <f t="shared" si="7"/>
        <v>0.02135991456034176</v>
      </c>
      <c r="M30" s="288">
        <v>0</v>
      </c>
      <c r="N30" s="224">
        <f t="shared" si="5"/>
        <v>0</v>
      </c>
      <c r="O30" s="408"/>
      <c r="P30" s="121"/>
      <c r="Q30" s="121"/>
      <c r="R30" s="49"/>
      <c r="S30" s="49"/>
      <c r="U30" s="33"/>
    </row>
    <row r="31" spans="1:21" s="1" customFormat="1" ht="18" customHeight="1">
      <c r="A31" s="49"/>
      <c r="B31" s="243">
        <v>26</v>
      </c>
      <c r="C31" s="423" t="s">
        <v>256</v>
      </c>
      <c r="D31" s="28">
        <f>'保険証発行状況'!O31</f>
        <v>17761</v>
      </c>
      <c r="E31" s="409">
        <v>7057</v>
      </c>
      <c r="F31" s="283">
        <f t="shared" si="6"/>
        <v>0.39733123134958614</v>
      </c>
      <c r="G31" s="289">
        <v>2645</v>
      </c>
      <c r="H31" s="237">
        <f t="shared" si="1"/>
        <v>0.1489217949439784</v>
      </c>
      <c r="I31" s="277">
        <v>2398</v>
      </c>
      <c r="J31" s="283">
        <f t="shared" si="2"/>
        <v>0.13501492033106244</v>
      </c>
      <c r="K31" s="288"/>
      <c r="L31" s="282">
        <f t="shared" si="7"/>
        <v>0</v>
      </c>
      <c r="M31" s="288">
        <v>0</v>
      </c>
      <c r="N31" s="224">
        <f t="shared" si="5"/>
        <v>0</v>
      </c>
      <c r="O31" s="408"/>
      <c r="P31" s="121"/>
      <c r="Q31" s="121"/>
      <c r="R31" s="49"/>
      <c r="S31" s="49"/>
      <c r="U31" s="33"/>
    </row>
    <row r="32" spans="1:21" s="338" customFormat="1" ht="18" customHeight="1">
      <c r="A32" s="441"/>
      <c r="B32" s="442">
        <v>27</v>
      </c>
      <c r="C32" s="443" t="s">
        <v>226</v>
      </c>
      <c r="D32" s="341">
        <f>'保険証発行状況'!O32</f>
        <v>1989</v>
      </c>
      <c r="E32" s="444">
        <v>622</v>
      </c>
      <c r="F32" s="445">
        <f t="shared" si="6"/>
        <v>0.3127199597787833</v>
      </c>
      <c r="G32" s="446">
        <v>298</v>
      </c>
      <c r="H32" s="447">
        <f t="shared" si="1"/>
        <v>0.14982403217697335</v>
      </c>
      <c r="I32" s="444">
        <v>242</v>
      </c>
      <c r="J32" s="445">
        <f t="shared" si="2"/>
        <v>0.1216691804927099</v>
      </c>
      <c r="K32" s="448">
        <v>33</v>
      </c>
      <c r="L32" s="445">
        <f t="shared" si="7"/>
        <v>0.016591251885369532</v>
      </c>
      <c r="M32" s="448">
        <v>0</v>
      </c>
      <c r="N32" s="449">
        <f t="shared" si="5"/>
        <v>0</v>
      </c>
      <c r="O32" s="450"/>
      <c r="P32" s="451"/>
      <c r="Q32" s="451"/>
      <c r="R32" s="441"/>
      <c r="S32" s="441"/>
      <c r="U32" s="452"/>
    </row>
    <row r="33" spans="1:21" s="1" customFormat="1" ht="18" customHeight="1">
      <c r="A33" s="49"/>
      <c r="B33" s="243">
        <v>28</v>
      </c>
      <c r="C33" s="423" t="s">
        <v>227</v>
      </c>
      <c r="D33" s="28">
        <f>'保険証発行状況'!O33</f>
        <v>2410</v>
      </c>
      <c r="E33" s="278">
        <v>615</v>
      </c>
      <c r="F33" s="282">
        <f t="shared" si="6"/>
        <v>0.2551867219917012</v>
      </c>
      <c r="G33" s="290">
        <v>324</v>
      </c>
      <c r="H33" s="224">
        <f t="shared" si="1"/>
        <v>0.13443983402489626</v>
      </c>
      <c r="I33" s="278">
        <v>301</v>
      </c>
      <c r="J33" s="282">
        <f t="shared" si="2"/>
        <v>0.12489626556016598</v>
      </c>
      <c r="K33" s="288">
        <v>10</v>
      </c>
      <c r="L33" s="282">
        <f t="shared" si="7"/>
        <v>0.004149377593360996</v>
      </c>
      <c r="M33" s="288">
        <v>0</v>
      </c>
      <c r="N33" s="224">
        <f t="shared" si="5"/>
        <v>0</v>
      </c>
      <c r="O33" s="408"/>
      <c r="P33" s="121"/>
      <c r="Q33" s="121"/>
      <c r="R33" s="49"/>
      <c r="S33" s="49"/>
      <c r="U33" s="33"/>
    </row>
    <row r="34" spans="1:21" s="1" customFormat="1" ht="18" customHeight="1">
      <c r="A34" s="49"/>
      <c r="B34" s="243">
        <v>29</v>
      </c>
      <c r="C34" s="423" t="s">
        <v>228</v>
      </c>
      <c r="D34" s="28">
        <f>'保険証発行状況'!O34</f>
        <v>1077</v>
      </c>
      <c r="E34" s="278">
        <v>281</v>
      </c>
      <c r="F34" s="282">
        <f t="shared" si="6"/>
        <v>0.26090993500464255</v>
      </c>
      <c r="G34" s="290">
        <v>161</v>
      </c>
      <c r="H34" s="224">
        <f t="shared" si="1"/>
        <v>0.14948932219127206</v>
      </c>
      <c r="I34" s="278">
        <v>200</v>
      </c>
      <c r="J34" s="282">
        <f t="shared" si="2"/>
        <v>0.18570102135561745</v>
      </c>
      <c r="K34" s="389"/>
      <c r="L34" s="282">
        <f t="shared" si="7"/>
        <v>0</v>
      </c>
      <c r="M34" s="288">
        <v>1</v>
      </c>
      <c r="N34" s="224">
        <f t="shared" si="5"/>
        <v>0.0009285051067780873</v>
      </c>
      <c r="O34" s="408"/>
      <c r="P34" s="121"/>
      <c r="Q34" s="121"/>
      <c r="R34" s="49"/>
      <c r="S34" s="49"/>
      <c r="U34" s="33"/>
    </row>
    <row r="35" spans="1:21" s="1" customFormat="1" ht="18" customHeight="1">
      <c r="A35" s="49"/>
      <c r="B35" s="243">
        <v>30</v>
      </c>
      <c r="C35" s="423" t="s">
        <v>257</v>
      </c>
      <c r="D35" s="28">
        <f>'保険証発行状況'!O35</f>
        <v>17199</v>
      </c>
      <c r="E35" s="278">
        <v>5132</v>
      </c>
      <c r="F35" s="282">
        <f>E35/D35</f>
        <v>0.2983894412465841</v>
      </c>
      <c r="G35" s="290">
        <v>2059</v>
      </c>
      <c r="H35" s="224">
        <f>G35/D35</f>
        <v>0.11971626257340542</v>
      </c>
      <c r="I35" s="278">
        <v>2039</v>
      </c>
      <c r="J35" s="282">
        <f>I35/D35</f>
        <v>0.11855340426768998</v>
      </c>
      <c r="K35" s="392" t="s">
        <v>13</v>
      </c>
      <c r="L35" s="282" t="e">
        <f t="shared" si="7"/>
        <v>#VALUE!</v>
      </c>
      <c r="M35" s="288">
        <v>0</v>
      </c>
      <c r="N35" s="224">
        <f t="shared" si="5"/>
        <v>0</v>
      </c>
      <c r="O35" s="408" t="s">
        <v>456</v>
      </c>
      <c r="P35" s="121"/>
      <c r="Q35" s="121"/>
      <c r="R35" s="49"/>
      <c r="S35" s="49"/>
      <c r="U35" s="33"/>
    </row>
    <row r="36" spans="1:21" s="1" customFormat="1" ht="18" customHeight="1">
      <c r="A36" s="49"/>
      <c r="B36" s="243">
        <v>31</v>
      </c>
      <c r="C36" s="423" t="s">
        <v>223</v>
      </c>
      <c r="D36" s="28">
        <f>'保険証発行状況'!O36</f>
        <v>130963</v>
      </c>
      <c r="E36" s="279">
        <v>57996</v>
      </c>
      <c r="F36" s="283">
        <f t="shared" si="6"/>
        <v>0.4428426349426937</v>
      </c>
      <c r="G36" s="291">
        <v>19413</v>
      </c>
      <c r="H36" s="237">
        <f aca="true" t="shared" si="8" ref="H36:H49">G36/D36</f>
        <v>0.14823270694776386</v>
      </c>
      <c r="I36" s="279">
        <v>17930</v>
      </c>
      <c r="J36" s="283">
        <f aca="true" t="shared" si="9" ref="J36:J49">I36/D36</f>
        <v>0.13690889793300398</v>
      </c>
      <c r="K36" s="288">
        <v>0</v>
      </c>
      <c r="L36" s="282">
        <f t="shared" si="7"/>
        <v>0</v>
      </c>
      <c r="M36" s="288">
        <v>54</v>
      </c>
      <c r="N36" s="224">
        <f t="shared" si="5"/>
        <v>0.000412330200132862</v>
      </c>
      <c r="O36" s="408"/>
      <c r="P36" s="121"/>
      <c r="Q36" s="121"/>
      <c r="R36" s="49"/>
      <c r="S36" s="49"/>
      <c r="U36" s="33"/>
    </row>
    <row r="37" spans="1:21" s="1" customFormat="1" ht="18" customHeight="1">
      <c r="A37" s="49"/>
      <c r="B37" s="243">
        <v>32</v>
      </c>
      <c r="C37" s="423" t="s">
        <v>258</v>
      </c>
      <c r="D37" s="28">
        <f>'保険証発行状況'!O37</f>
        <v>25909</v>
      </c>
      <c r="E37" s="278">
        <v>9129</v>
      </c>
      <c r="F37" s="282">
        <f t="shared" si="6"/>
        <v>0.3523486047319464</v>
      </c>
      <c r="G37" s="290">
        <v>3934</v>
      </c>
      <c r="H37" s="224">
        <f t="shared" si="8"/>
        <v>0.15183912926010268</v>
      </c>
      <c r="I37" s="278">
        <v>3505</v>
      </c>
      <c r="J37" s="282">
        <f t="shared" si="9"/>
        <v>0.13528117642518045</v>
      </c>
      <c r="K37" s="288">
        <v>123</v>
      </c>
      <c r="L37" s="282">
        <f t="shared" si="7"/>
        <v>0.004747385078544135</v>
      </c>
      <c r="M37" s="288">
        <v>0</v>
      </c>
      <c r="N37" s="224">
        <f t="shared" si="5"/>
        <v>0</v>
      </c>
      <c r="O37" s="408"/>
      <c r="P37" s="121"/>
      <c r="Q37" s="121"/>
      <c r="R37" s="49"/>
      <c r="S37" s="49"/>
      <c r="U37" s="33"/>
    </row>
    <row r="38" spans="1:21" s="1" customFormat="1" ht="18" customHeight="1">
      <c r="A38" s="49"/>
      <c r="B38" s="243">
        <v>33</v>
      </c>
      <c r="C38" s="423" t="s">
        <v>229</v>
      </c>
      <c r="D38" s="28">
        <f>'保険証発行状況'!O38</f>
        <v>8580</v>
      </c>
      <c r="E38" s="278"/>
      <c r="F38" s="282">
        <f t="shared" si="6"/>
        <v>0</v>
      </c>
      <c r="G38" s="290"/>
      <c r="H38" s="224">
        <f t="shared" si="8"/>
        <v>0</v>
      </c>
      <c r="I38" s="278"/>
      <c r="J38" s="282">
        <f t="shared" si="9"/>
        <v>0</v>
      </c>
      <c r="K38" s="288"/>
      <c r="L38" s="282">
        <f t="shared" si="7"/>
        <v>0</v>
      </c>
      <c r="M38" s="288">
        <v>0</v>
      </c>
      <c r="N38" s="224">
        <f t="shared" si="5"/>
        <v>0</v>
      </c>
      <c r="O38" s="408" t="s">
        <v>438</v>
      </c>
      <c r="P38" s="121"/>
      <c r="Q38" s="121"/>
      <c r="R38" s="49"/>
      <c r="S38" s="49"/>
      <c r="U38" s="33"/>
    </row>
    <row r="39" spans="1:21" s="1" customFormat="1" ht="18" customHeight="1">
      <c r="A39" s="49"/>
      <c r="B39" s="243">
        <v>34</v>
      </c>
      <c r="C39" s="423" t="s">
        <v>259</v>
      </c>
      <c r="D39" s="28">
        <f>'保険証発行状況'!O39</f>
        <v>11018</v>
      </c>
      <c r="E39" s="278">
        <v>4711</v>
      </c>
      <c r="F39" s="282">
        <f t="shared" si="6"/>
        <v>0.4275730622617535</v>
      </c>
      <c r="G39" s="290">
        <v>1851</v>
      </c>
      <c r="H39" s="224">
        <f t="shared" si="8"/>
        <v>0.16799782174623343</v>
      </c>
      <c r="I39" s="278">
        <v>1476</v>
      </c>
      <c r="J39" s="282">
        <f t="shared" si="9"/>
        <v>0.133962606643674</v>
      </c>
      <c r="K39" s="288">
        <v>152</v>
      </c>
      <c r="L39" s="282">
        <f t="shared" si="7"/>
        <v>0.01379560718823743</v>
      </c>
      <c r="M39" s="288">
        <v>0</v>
      </c>
      <c r="N39" s="224">
        <f t="shared" si="5"/>
        <v>0</v>
      </c>
      <c r="O39" s="408"/>
      <c r="P39" s="121"/>
      <c r="Q39" s="121"/>
      <c r="R39" s="49"/>
      <c r="S39" s="49"/>
      <c r="U39" s="33"/>
    </row>
    <row r="40" spans="1:21" s="1" customFormat="1" ht="18" customHeight="1">
      <c r="A40" s="49"/>
      <c r="B40" s="243">
        <v>35</v>
      </c>
      <c r="C40" s="423" t="s">
        <v>260</v>
      </c>
      <c r="D40" s="28">
        <f>'保険証発行状況'!O40</f>
        <v>2590</v>
      </c>
      <c r="E40" s="278">
        <v>1027</v>
      </c>
      <c r="F40" s="282">
        <f t="shared" si="6"/>
        <v>0.39652509652509654</v>
      </c>
      <c r="G40" s="290">
        <v>457</v>
      </c>
      <c r="H40" s="224">
        <f t="shared" si="8"/>
        <v>0.17644787644787646</v>
      </c>
      <c r="I40" s="278">
        <v>361</v>
      </c>
      <c r="J40" s="282">
        <f t="shared" si="9"/>
        <v>0.13938223938223937</v>
      </c>
      <c r="K40" s="288">
        <v>53</v>
      </c>
      <c r="L40" s="282">
        <f t="shared" si="7"/>
        <v>0.020463320463320462</v>
      </c>
      <c r="M40" s="288">
        <v>0</v>
      </c>
      <c r="N40" s="224">
        <f t="shared" si="5"/>
        <v>0</v>
      </c>
      <c r="O40" s="408"/>
      <c r="P40" s="121"/>
      <c r="Q40" s="121"/>
      <c r="R40" s="49"/>
      <c r="S40" s="49"/>
      <c r="U40" s="33"/>
    </row>
    <row r="41" spans="1:21" s="1" customFormat="1" ht="18" customHeight="1">
      <c r="A41" s="49"/>
      <c r="B41" s="243">
        <v>36</v>
      </c>
      <c r="C41" s="423" t="s">
        <v>261</v>
      </c>
      <c r="D41" s="28">
        <f>'保険証発行状況'!O41</f>
        <v>30130</v>
      </c>
      <c r="E41" s="278">
        <v>10072</v>
      </c>
      <c r="F41" s="282">
        <f t="shared" si="6"/>
        <v>0.3342847660139396</v>
      </c>
      <c r="G41" s="290">
        <v>4649</v>
      </c>
      <c r="H41" s="224">
        <f t="shared" si="8"/>
        <v>0.15429804181878526</v>
      </c>
      <c r="I41" s="278">
        <v>3710</v>
      </c>
      <c r="J41" s="282">
        <f t="shared" si="9"/>
        <v>0.12313308994357783</v>
      </c>
      <c r="K41" s="288">
        <v>534</v>
      </c>
      <c r="L41" s="282">
        <f t="shared" si="7"/>
        <v>0.017723199468967808</v>
      </c>
      <c r="M41" s="288">
        <v>1</v>
      </c>
      <c r="N41" s="224">
        <f t="shared" si="5"/>
        <v>3.318951211417192E-05</v>
      </c>
      <c r="O41" s="408"/>
      <c r="P41" s="121"/>
      <c r="Q41" s="121"/>
      <c r="R41" s="49"/>
      <c r="S41" s="49"/>
      <c r="U41" s="33"/>
    </row>
    <row r="42" spans="1:21" s="338" customFormat="1" ht="18" customHeight="1">
      <c r="A42" s="441"/>
      <c r="B42" s="442">
        <v>37</v>
      </c>
      <c r="C42" s="443" t="s">
        <v>262</v>
      </c>
      <c r="D42" s="341">
        <f>'保険証発行状況'!O42</f>
        <v>12590</v>
      </c>
      <c r="E42" s="444">
        <v>4768</v>
      </c>
      <c r="F42" s="445">
        <f t="shared" si="6"/>
        <v>0.3787132644956315</v>
      </c>
      <c r="G42" s="446">
        <v>2209</v>
      </c>
      <c r="H42" s="449">
        <f t="shared" si="8"/>
        <v>0.17545671167593327</v>
      </c>
      <c r="I42" s="444">
        <v>1795</v>
      </c>
      <c r="J42" s="445">
        <f t="shared" si="9"/>
        <v>0.1425734710087371</v>
      </c>
      <c r="K42" s="448">
        <v>104</v>
      </c>
      <c r="L42" s="445">
        <f t="shared" si="7"/>
        <v>0.008260524225575853</v>
      </c>
      <c r="M42" s="448">
        <v>0</v>
      </c>
      <c r="N42" s="536">
        <f t="shared" si="5"/>
        <v>0</v>
      </c>
      <c r="O42" s="450"/>
      <c r="P42" s="451"/>
      <c r="Q42" s="451"/>
      <c r="R42" s="441"/>
      <c r="S42" s="441"/>
      <c r="U42" s="452"/>
    </row>
    <row r="43" spans="1:21" s="1" customFormat="1" ht="18" customHeight="1">
      <c r="A43" s="49"/>
      <c r="B43" s="243">
        <v>38</v>
      </c>
      <c r="C43" s="423" t="s">
        <v>263</v>
      </c>
      <c r="D43" s="28">
        <f>'保険証発行状況'!O43</f>
        <v>14785</v>
      </c>
      <c r="E43" s="278">
        <v>6319</v>
      </c>
      <c r="F43" s="282">
        <f t="shared" si="6"/>
        <v>0.42739262766317215</v>
      </c>
      <c r="G43" s="290">
        <v>2506</v>
      </c>
      <c r="H43" s="224">
        <f t="shared" si="8"/>
        <v>0.169496110923233</v>
      </c>
      <c r="I43" s="278">
        <v>1960</v>
      </c>
      <c r="J43" s="282">
        <f t="shared" si="9"/>
        <v>0.13256679066621577</v>
      </c>
      <c r="K43" s="288">
        <v>282</v>
      </c>
      <c r="L43" s="282">
        <f t="shared" si="7"/>
        <v>0.019073385187690226</v>
      </c>
      <c r="M43" s="288">
        <v>0</v>
      </c>
      <c r="N43" s="224">
        <f t="shared" si="5"/>
        <v>0</v>
      </c>
      <c r="O43" s="408"/>
      <c r="P43" s="121"/>
      <c r="Q43" s="121"/>
      <c r="R43" s="49"/>
      <c r="S43" s="49"/>
      <c r="U43" s="33"/>
    </row>
    <row r="44" spans="1:21" s="1" customFormat="1" ht="18" customHeight="1">
      <c r="A44" s="49"/>
      <c r="B44" s="243">
        <v>39</v>
      </c>
      <c r="C44" s="423" t="s">
        <v>230</v>
      </c>
      <c r="D44" s="28">
        <f>'保険証発行状況'!O44</f>
        <v>1099</v>
      </c>
      <c r="E44" s="278">
        <v>405</v>
      </c>
      <c r="F44" s="282">
        <f t="shared" si="6"/>
        <v>0.3685168334849864</v>
      </c>
      <c r="G44" s="290">
        <v>189</v>
      </c>
      <c r="H44" s="224">
        <f t="shared" si="8"/>
        <v>0.17197452229299362</v>
      </c>
      <c r="I44" s="278">
        <v>156</v>
      </c>
      <c r="J44" s="282">
        <f t="shared" si="9"/>
        <v>0.14194722474977253</v>
      </c>
      <c r="K44" s="288">
        <v>6</v>
      </c>
      <c r="L44" s="282">
        <f t="shared" si="7"/>
        <v>0.00545950864422202</v>
      </c>
      <c r="M44" s="288">
        <v>0</v>
      </c>
      <c r="N44" s="224">
        <f t="shared" si="5"/>
        <v>0</v>
      </c>
      <c r="O44" s="408"/>
      <c r="P44" s="121"/>
      <c r="Q44" s="121"/>
      <c r="R44" s="49"/>
      <c r="S44" s="49"/>
      <c r="U44" s="33"/>
    </row>
    <row r="45" spans="1:21" s="338" customFormat="1" ht="18" customHeight="1">
      <c r="A45" s="441"/>
      <c r="B45" s="442">
        <v>40</v>
      </c>
      <c r="C45" s="443" t="s">
        <v>231</v>
      </c>
      <c r="D45" s="341">
        <f>'保険証発行状況'!O45</f>
        <v>6360</v>
      </c>
      <c r="E45" s="444">
        <v>1721</v>
      </c>
      <c r="F45" s="445">
        <f t="shared" si="6"/>
        <v>0.2705974842767296</v>
      </c>
      <c r="G45" s="446">
        <v>797</v>
      </c>
      <c r="H45" s="536">
        <f t="shared" si="8"/>
        <v>0.12531446540880503</v>
      </c>
      <c r="I45" s="444">
        <v>914</v>
      </c>
      <c r="J45" s="445">
        <f t="shared" si="9"/>
        <v>0.14371069182389937</v>
      </c>
      <c r="K45" s="448">
        <v>47</v>
      </c>
      <c r="L45" s="445">
        <f t="shared" si="7"/>
        <v>0.007389937106918239</v>
      </c>
      <c r="M45" s="448">
        <v>0</v>
      </c>
      <c r="N45" s="676">
        <f t="shared" si="5"/>
        <v>0</v>
      </c>
      <c r="O45" s="450"/>
      <c r="P45" s="451"/>
      <c r="Q45" s="451"/>
      <c r="R45" s="441"/>
      <c r="S45" s="441"/>
      <c r="U45" s="452"/>
    </row>
    <row r="46" spans="1:21" s="1" customFormat="1" ht="18" customHeight="1">
      <c r="A46" s="49"/>
      <c r="B46" s="243">
        <v>41</v>
      </c>
      <c r="C46" s="423" t="s">
        <v>264</v>
      </c>
      <c r="D46" s="28">
        <f>'保険証発行状況'!O46</f>
        <v>10029</v>
      </c>
      <c r="E46" s="279">
        <v>3090</v>
      </c>
      <c r="F46" s="283">
        <f t="shared" si="6"/>
        <v>0.3081064911755908</v>
      </c>
      <c r="G46" s="291">
        <v>1933</v>
      </c>
      <c r="H46" s="237">
        <f t="shared" si="8"/>
        <v>0.1927410509522385</v>
      </c>
      <c r="I46" s="279">
        <v>1360</v>
      </c>
      <c r="J46" s="283">
        <f t="shared" si="9"/>
        <v>0.1356067404526872</v>
      </c>
      <c r="K46" s="288"/>
      <c r="L46" s="282">
        <f t="shared" si="7"/>
        <v>0</v>
      </c>
      <c r="M46" s="288">
        <v>0</v>
      </c>
      <c r="N46" s="224">
        <f t="shared" si="5"/>
        <v>0</v>
      </c>
      <c r="O46" s="408"/>
      <c r="P46" s="121"/>
      <c r="Q46" s="121"/>
      <c r="R46" s="49"/>
      <c r="S46" s="49"/>
      <c r="U46" s="33"/>
    </row>
    <row r="47" spans="1:21" s="1" customFormat="1" ht="18" customHeight="1">
      <c r="A47" s="49"/>
      <c r="B47" s="243">
        <v>42</v>
      </c>
      <c r="C47" s="423" t="s">
        <v>265</v>
      </c>
      <c r="D47" s="28">
        <f>'保険証発行状況'!O47</f>
        <v>9074</v>
      </c>
      <c r="E47" s="278">
        <v>3110</v>
      </c>
      <c r="F47" s="282">
        <f t="shared" si="6"/>
        <v>0.3427374917346264</v>
      </c>
      <c r="G47" s="290">
        <v>1496</v>
      </c>
      <c r="H47" s="224">
        <f t="shared" si="8"/>
        <v>0.16486665197266917</v>
      </c>
      <c r="I47" s="278">
        <v>1441</v>
      </c>
      <c r="J47" s="282">
        <f t="shared" si="9"/>
        <v>0.15880537800308575</v>
      </c>
      <c r="K47" s="288">
        <v>91</v>
      </c>
      <c r="L47" s="282">
        <f t="shared" si="7"/>
        <v>0.01002865329512894</v>
      </c>
      <c r="M47" s="288">
        <v>0</v>
      </c>
      <c r="N47" s="224">
        <f t="shared" si="5"/>
        <v>0</v>
      </c>
      <c r="O47" s="408"/>
      <c r="P47" s="121"/>
      <c r="Q47" s="121"/>
      <c r="R47" s="49"/>
      <c r="S47" s="49"/>
      <c r="U47" s="33"/>
    </row>
    <row r="48" spans="1:21" s="1" customFormat="1" ht="18" customHeight="1" thickBot="1">
      <c r="A48" s="49"/>
      <c r="B48" s="588">
        <v>43</v>
      </c>
      <c r="C48" s="589" t="s">
        <v>232</v>
      </c>
      <c r="D48" s="28">
        <f>'保険証発行状況'!O48</f>
        <v>3012</v>
      </c>
      <c r="E48" s="590">
        <v>1048</v>
      </c>
      <c r="F48" s="591">
        <f t="shared" si="6"/>
        <v>0.34794156706507307</v>
      </c>
      <c r="G48" s="592">
        <v>401</v>
      </c>
      <c r="H48" s="593">
        <f t="shared" si="8"/>
        <v>0.13313413014608233</v>
      </c>
      <c r="I48" s="590">
        <v>364</v>
      </c>
      <c r="J48" s="591">
        <f t="shared" si="9"/>
        <v>0.12084993359893759</v>
      </c>
      <c r="K48" s="594"/>
      <c r="L48" s="591">
        <f t="shared" si="7"/>
        <v>0</v>
      </c>
      <c r="M48" s="594">
        <v>0</v>
      </c>
      <c r="N48" s="426">
        <f t="shared" si="5"/>
        <v>0</v>
      </c>
      <c r="O48" s="408"/>
      <c r="P48" s="121"/>
      <c r="Q48" s="121"/>
      <c r="R48" s="49"/>
      <c r="S48" s="49"/>
      <c r="U48" s="33"/>
    </row>
    <row r="49" spans="1:21" s="1" customFormat="1" ht="18" customHeight="1" thickBot="1">
      <c r="A49" s="49"/>
      <c r="B49" s="425"/>
      <c r="C49" s="424"/>
      <c r="D49" s="64">
        <f>SUM(D6:D48)</f>
        <v>1409323</v>
      </c>
      <c r="E49" s="65">
        <f>SUM(E6:E48)</f>
        <v>563811</v>
      </c>
      <c r="F49" s="284">
        <f t="shared" si="6"/>
        <v>0.4000580420528154</v>
      </c>
      <c r="G49" s="292">
        <f>SUM(G6:G48)</f>
        <v>197553</v>
      </c>
      <c r="H49" s="293">
        <f t="shared" si="8"/>
        <v>0.1401758149125502</v>
      </c>
      <c r="I49" s="223">
        <f>SUM(I6:I48)</f>
        <v>168162</v>
      </c>
      <c r="J49" s="284">
        <f t="shared" si="9"/>
        <v>0.11932112085022382</v>
      </c>
      <c r="K49" s="390">
        <f>SUM(K6:K48)</f>
        <v>15274</v>
      </c>
      <c r="L49" s="391">
        <f t="shared" si="7"/>
        <v>0.010837827808103608</v>
      </c>
      <c r="M49" s="388">
        <f>SUM(M6:M48)</f>
        <v>80</v>
      </c>
      <c r="N49" s="293">
        <f t="shared" si="5"/>
        <v>5.6764843829271215E-05</v>
      </c>
      <c r="O49" s="408"/>
      <c r="P49" s="121"/>
      <c r="Q49" s="121"/>
      <c r="R49" s="49"/>
      <c r="S49" s="49"/>
      <c r="U49" s="33"/>
    </row>
    <row r="50" spans="1:21" s="1" customFormat="1" ht="18" customHeight="1" thickBot="1">
      <c r="A50" s="49"/>
      <c r="B50" s="49"/>
      <c r="C50" s="121"/>
      <c r="D50" s="889" t="s">
        <v>443</v>
      </c>
      <c r="E50" s="889"/>
      <c r="F50" s="889"/>
      <c r="G50" s="889"/>
      <c r="H50" s="889"/>
      <c r="I50" s="121"/>
      <c r="J50" s="121"/>
      <c r="K50" s="121"/>
      <c r="L50" s="121"/>
      <c r="M50" s="121"/>
      <c r="N50" s="121"/>
      <c r="O50" s="121"/>
      <c r="P50" s="121"/>
      <c r="Q50" s="121"/>
      <c r="R50" s="49"/>
      <c r="S50" s="49"/>
      <c r="U50" s="33"/>
    </row>
    <row r="51" spans="1:21" s="1" customFormat="1" ht="18" customHeight="1" thickBot="1">
      <c r="A51" s="49"/>
      <c r="B51" s="49"/>
      <c r="C51" s="121"/>
      <c r="D51" s="404"/>
      <c r="E51" s="400" t="s">
        <v>439</v>
      </c>
      <c r="F51" s="398" t="s">
        <v>440</v>
      </c>
      <c r="G51" s="398" t="s">
        <v>441</v>
      </c>
      <c r="H51" s="399" t="s">
        <v>442</v>
      </c>
      <c r="I51" s="121"/>
      <c r="J51" s="121"/>
      <c r="K51" s="121"/>
      <c r="L51" s="121"/>
      <c r="M51" s="121"/>
      <c r="N51" s="121"/>
      <c r="O51" s="121"/>
      <c r="P51" s="121"/>
      <c r="Q51" s="121"/>
      <c r="R51" s="49"/>
      <c r="S51" s="49"/>
      <c r="U51" s="33"/>
    </row>
    <row r="52" spans="1:21" s="1" customFormat="1" ht="18" customHeight="1">
      <c r="A52" s="49"/>
      <c r="B52" s="49"/>
      <c r="C52" s="121"/>
      <c r="D52" s="405" t="s">
        <v>444</v>
      </c>
      <c r="E52" s="401" t="s">
        <v>447</v>
      </c>
      <c r="F52" s="397" t="s">
        <v>447</v>
      </c>
      <c r="G52" s="397" t="s">
        <v>447</v>
      </c>
      <c r="H52" s="372" t="s">
        <v>447</v>
      </c>
      <c r="I52" s="121"/>
      <c r="J52" s="121"/>
      <c r="K52" s="121"/>
      <c r="L52" s="121"/>
      <c r="M52" s="121"/>
      <c r="N52" s="121"/>
      <c r="O52" s="121"/>
      <c r="P52" s="121"/>
      <c r="Q52" s="121"/>
      <c r="R52" s="49"/>
      <c r="S52" s="49"/>
      <c r="U52" s="33"/>
    </row>
    <row r="53" spans="1:21" s="1" customFormat="1" ht="18" customHeight="1">
      <c r="A53" s="49"/>
      <c r="B53" s="49"/>
      <c r="C53" s="121"/>
      <c r="D53" s="406" t="s">
        <v>445</v>
      </c>
      <c r="E53" s="402" t="s">
        <v>448</v>
      </c>
      <c r="F53" s="394" t="s">
        <v>450</v>
      </c>
      <c r="G53" s="394" t="s">
        <v>452</v>
      </c>
      <c r="H53" s="395" t="s">
        <v>454</v>
      </c>
      <c r="I53" s="121"/>
      <c r="J53" s="121"/>
      <c r="K53" s="121"/>
      <c r="L53" s="121"/>
      <c r="M53" s="121"/>
      <c r="N53" s="121"/>
      <c r="O53" s="121"/>
      <c r="P53" s="121"/>
      <c r="Q53" s="121"/>
      <c r="R53" s="49"/>
      <c r="S53" s="49"/>
      <c r="U53" s="33"/>
    </row>
    <row r="54" spans="1:21" s="1" customFormat="1" ht="18" customHeight="1" thickBot="1">
      <c r="A54" s="49"/>
      <c r="B54" s="49"/>
      <c r="C54" s="121"/>
      <c r="D54" s="407" t="s">
        <v>446</v>
      </c>
      <c r="E54" s="403" t="s">
        <v>449</v>
      </c>
      <c r="F54" s="130" t="s">
        <v>451</v>
      </c>
      <c r="G54" s="130" t="s">
        <v>453</v>
      </c>
      <c r="H54" s="396" t="s">
        <v>455</v>
      </c>
      <c r="I54" s="121"/>
      <c r="J54" s="121"/>
      <c r="K54" s="121"/>
      <c r="L54" s="121"/>
      <c r="M54" s="121"/>
      <c r="N54" s="121"/>
      <c r="O54" s="121"/>
      <c r="P54" s="121"/>
      <c r="Q54" s="121"/>
      <c r="R54" s="49"/>
      <c r="S54" s="49"/>
      <c r="U54" s="33"/>
    </row>
    <row r="55" spans="1:21" s="1" customFormat="1" ht="18" customHeight="1">
      <c r="A55" s="49"/>
      <c r="B55" s="49"/>
      <c r="C55" s="121"/>
      <c r="D55" s="121"/>
      <c r="E55" s="121"/>
      <c r="F55" s="121"/>
      <c r="G55" s="121"/>
      <c r="H55" s="121"/>
      <c r="I55" s="121"/>
      <c r="J55" s="121"/>
      <c r="K55" s="121"/>
      <c r="L55" s="121"/>
      <c r="M55" s="121"/>
      <c r="N55" s="121"/>
      <c r="O55" s="121"/>
      <c r="P55" s="121"/>
      <c r="Q55" s="121"/>
      <c r="R55" s="49"/>
      <c r="S55" s="49"/>
      <c r="U55" s="33"/>
    </row>
    <row r="56" spans="1:21" s="1" customFormat="1" ht="18" customHeight="1">
      <c r="A56" s="49"/>
      <c r="B56" s="49"/>
      <c r="C56" s="49"/>
      <c r="D56" s="49"/>
      <c r="E56" s="49"/>
      <c r="F56" s="49"/>
      <c r="G56" s="49"/>
      <c r="H56" s="49"/>
      <c r="I56" s="49"/>
      <c r="J56" s="49"/>
      <c r="K56" s="49"/>
      <c r="L56" s="49"/>
      <c r="M56" s="49"/>
      <c r="N56" s="49"/>
      <c r="O56" s="49"/>
      <c r="P56" s="49"/>
      <c r="Q56" s="49"/>
      <c r="R56" s="49"/>
      <c r="S56" s="49"/>
      <c r="U56" s="33"/>
    </row>
    <row r="57" spans="1:21" s="1" customFormat="1" ht="18" customHeight="1">
      <c r="A57" s="49"/>
      <c r="B57" s="49"/>
      <c r="C57" s="49"/>
      <c r="D57" s="49"/>
      <c r="E57" s="49"/>
      <c r="F57" s="49"/>
      <c r="G57" s="49"/>
      <c r="H57" s="49"/>
      <c r="I57" s="49"/>
      <c r="J57" s="49"/>
      <c r="K57" s="49"/>
      <c r="L57" s="49"/>
      <c r="M57" s="49"/>
      <c r="N57" s="49"/>
      <c r="O57" s="49"/>
      <c r="P57" s="49"/>
      <c r="Q57" s="49"/>
      <c r="R57" s="49"/>
      <c r="S57" s="49"/>
      <c r="U57" s="33"/>
    </row>
    <row r="58" spans="1:21" s="1" customFormat="1" ht="18" customHeight="1">
      <c r="A58" s="49"/>
      <c r="B58" s="49"/>
      <c r="C58" s="49"/>
      <c r="D58" s="49"/>
      <c r="E58" s="49"/>
      <c r="F58" s="49"/>
      <c r="G58" s="49"/>
      <c r="H58" s="49"/>
      <c r="I58" s="49"/>
      <c r="J58" s="49"/>
      <c r="K58" s="49"/>
      <c r="L58" s="49"/>
      <c r="M58" s="49"/>
      <c r="N58" s="49"/>
      <c r="O58" s="49"/>
      <c r="P58" s="49"/>
      <c r="Q58" s="49"/>
      <c r="R58" s="49"/>
      <c r="S58" s="49"/>
      <c r="U58" s="33"/>
    </row>
    <row r="59" spans="1:21" s="1" customFormat="1" ht="18" customHeight="1">
      <c r="A59" s="49"/>
      <c r="B59" s="49"/>
      <c r="C59" s="49"/>
      <c r="D59" s="49"/>
      <c r="E59" s="49"/>
      <c r="F59" s="49"/>
      <c r="G59" s="49"/>
      <c r="H59" s="49"/>
      <c r="I59" s="49"/>
      <c r="J59" s="49"/>
      <c r="K59" s="49"/>
      <c r="L59" s="49"/>
      <c r="M59" s="49"/>
      <c r="N59" s="49"/>
      <c r="O59" s="49"/>
      <c r="P59" s="49"/>
      <c r="Q59" s="49"/>
      <c r="R59" s="49"/>
      <c r="S59" s="49"/>
      <c r="U59" s="33"/>
    </row>
    <row r="60" spans="1:21" s="1" customFormat="1" ht="18" customHeight="1">
      <c r="A60" s="49"/>
      <c r="B60" s="49"/>
      <c r="C60" s="49"/>
      <c r="D60" s="49"/>
      <c r="E60" s="49"/>
      <c r="F60" s="49"/>
      <c r="G60" s="49"/>
      <c r="H60" s="49"/>
      <c r="I60" s="49"/>
      <c r="J60" s="49"/>
      <c r="K60" s="49"/>
      <c r="L60" s="49"/>
      <c r="M60" s="49"/>
      <c r="N60" s="49"/>
      <c r="O60" s="49"/>
      <c r="P60" s="49"/>
      <c r="Q60" s="49"/>
      <c r="R60" s="49"/>
      <c r="S60" s="49"/>
      <c r="U60" s="33"/>
    </row>
    <row r="61" spans="1:21" s="1" customFormat="1" ht="18" customHeight="1">
      <c r="A61" s="49"/>
      <c r="B61" s="49"/>
      <c r="C61" s="49"/>
      <c r="D61" s="49"/>
      <c r="E61" s="49"/>
      <c r="F61" s="49"/>
      <c r="G61" s="49"/>
      <c r="H61" s="49"/>
      <c r="I61" s="49"/>
      <c r="J61" s="49"/>
      <c r="K61" s="49"/>
      <c r="L61" s="49"/>
      <c r="M61" s="49"/>
      <c r="N61" s="49"/>
      <c r="O61" s="49"/>
      <c r="P61" s="49"/>
      <c r="Q61" s="49"/>
      <c r="R61" s="49"/>
      <c r="S61" s="49"/>
      <c r="U61" s="33"/>
    </row>
    <row r="62" spans="1:21" s="1" customFormat="1" ht="18" customHeight="1">
      <c r="A62" s="49"/>
      <c r="B62" s="49"/>
      <c r="C62" s="49"/>
      <c r="D62" s="49"/>
      <c r="E62" s="49"/>
      <c r="F62" s="49"/>
      <c r="G62" s="49"/>
      <c r="H62" s="49"/>
      <c r="I62" s="49"/>
      <c r="J62" s="49"/>
      <c r="K62" s="49"/>
      <c r="L62" s="49"/>
      <c r="M62" s="49"/>
      <c r="N62" s="49"/>
      <c r="O62" s="49"/>
      <c r="P62" s="49"/>
      <c r="Q62" s="49"/>
      <c r="R62" s="49"/>
      <c r="S62" s="49"/>
      <c r="U62" s="33"/>
    </row>
    <row r="63" spans="1:21" s="1" customFormat="1" ht="18" customHeight="1">
      <c r="A63" s="49"/>
      <c r="B63" s="49"/>
      <c r="C63" s="49"/>
      <c r="D63" s="49"/>
      <c r="E63" s="49"/>
      <c r="F63" s="49"/>
      <c r="G63" s="49"/>
      <c r="H63" s="49"/>
      <c r="I63" s="49"/>
      <c r="J63" s="49"/>
      <c r="K63" s="49"/>
      <c r="L63" s="49"/>
      <c r="M63" s="49"/>
      <c r="N63" s="49"/>
      <c r="O63" s="49"/>
      <c r="P63" s="49"/>
      <c r="Q63" s="49"/>
      <c r="R63" s="49"/>
      <c r="S63" s="49"/>
      <c r="U63" s="33"/>
    </row>
    <row r="64" spans="1:21" s="1" customFormat="1" ht="18" customHeight="1">
      <c r="A64" s="49"/>
      <c r="B64" s="49"/>
      <c r="C64" s="49"/>
      <c r="D64" s="49"/>
      <c r="E64" s="49"/>
      <c r="F64" s="49"/>
      <c r="G64" s="49"/>
      <c r="H64" s="49"/>
      <c r="I64" s="49"/>
      <c r="J64" s="49"/>
      <c r="K64" s="49"/>
      <c r="L64" s="49"/>
      <c r="M64" s="49"/>
      <c r="N64" s="49"/>
      <c r="O64" s="49"/>
      <c r="P64" s="49"/>
      <c r="Q64" s="49"/>
      <c r="R64" s="49"/>
      <c r="S64" s="49"/>
      <c r="U64" s="33"/>
    </row>
    <row r="65" spans="1:21" s="1" customFormat="1" ht="18" customHeight="1">
      <c r="A65" s="49"/>
      <c r="B65" s="49"/>
      <c r="C65" s="49"/>
      <c r="D65" s="49"/>
      <c r="E65" s="49"/>
      <c r="F65" s="49"/>
      <c r="G65" s="49"/>
      <c r="H65" s="49"/>
      <c r="I65" s="49"/>
      <c r="J65" s="49"/>
      <c r="K65" s="49"/>
      <c r="L65" s="49"/>
      <c r="M65" s="49"/>
      <c r="N65" s="49"/>
      <c r="O65" s="49"/>
      <c r="P65" s="49"/>
      <c r="Q65" s="49"/>
      <c r="R65" s="49"/>
      <c r="S65" s="49"/>
      <c r="U65" s="33"/>
    </row>
    <row r="66" spans="1:21" s="1" customFormat="1" ht="18" customHeight="1">
      <c r="A66" s="49"/>
      <c r="B66" s="49"/>
      <c r="C66" s="49"/>
      <c r="D66" s="49"/>
      <c r="E66" s="49"/>
      <c r="F66" s="49"/>
      <c r="G66" s="49"/>
      <c r="H66" s="49"/>
      <c r="I66" s="49"/>
      <c r="J66" s="49"/>
      <c r="K66" s="49"/>
      <c r="L66" s="49"/>
      <c r="M66" s="49"/>
      <c r="N66" s="49"/>
      <c r="O66" s="49"/>
      <c r="P66" s="49"/>
      <c r="Q66" s="49"/>
      <c r="R66" s="49"/>
      <c r="S66" s="49"/>
      <c r="U66" s="33"/>
    </row>
    <row r="67" spans="1:21" s="1" customFormat="1" ht="18" customHeight="1">
      <c r="A67" s="49"/>
      <c r="B67" s="49"/>
      <c r="C67" s="49"/>
      <c r="D67" s="49"/>
      <c r="E67" s="49"/>
      <c r="F67" s="49"/>
      <c r="G67" s="49"/>
      <c r="H67" s="49"/>
      <c r="I67" s="49"/>
      <c r="J67" s="49"/>
      <c r="K67" s="49"/>
      <c r="L67" s="49"/>
      <c r="M67" s="49"/>
      <c r="N67" s="49"/>
      <c r="O67" s="49"/>
      <c r="P67" s="49"/>
      <c r="Q67" s="49"/>
      <c r="R67" s="49"/>
      <c r="S67" s="49"/>
      <c r="U67" s="33"/>
    </row>
    <row r="68" spans="1:21" s="1" customFormat="1" ht="18" customHeight="1">
      <c r="A68" s="49"/>
      <c r="B68" s="49"/>
      <c r="C68" s="49"/>
      <c r="D68" s="49"/>
      <c r="E68" s="49"/>
      <c r="F68" s="49"/>
      <c r="G68" s="49"/>
      <c r="H68" s="49"/>
      <c r="I68" s="49"/>
      <c r="J68" s="49"/>
      <c r="K68" s="49"/>
      <c r="L68" s="49"/>
      <c r="M68" s="49"/>
      <c r="N68" s="49"/>
      <c r="O68" s="49"/>
      <c r="P68" s="49"/>
      <c r="Q68" s="49"/>
      <c r="R68" s="49"/>
      <c r="S68" s="49"/>
      <c r="U68" s="33"/>
    </row>
    <row r="69" spans="1:21" s="1" customFormat="1" ht="18" customHeight="1">
      <c r="A69" s="49"/>
      <c r="B69" s="49"/>
      <c r="C69" s="49"/>
      <c r="D69" s="49"/>
      <c r="E69" s="49"/>
      <c r="F69" s="49"/>
      <c r="G69" s="49"/>
      <c r="H69" s="49"/>
      <c r="I69" s="49"/>
      <c r="J69" s="49"/>
      <c r="K69" s="49"/>
      <c r="L69" s="49"/>
      <c r="M69" s="49"/>
      <c r="N69" s="49"/>
      <c r="O69" s="49"/>
      <c r="P69" s="49"/>
      <c r="Q69" s="49"/>
      <c r="R69" s="49"/>
      <c r="S69" s="49"/>
      <c r="U69" s="33"/>
    </row>
    <row r="70" spans="1:21" s="1" customFormat="1" ht="18" customHeight="1">
      <c r="A70" s="49"/>
      <c r="B70" s="49"/>
      <c r="C70" s="49"/>
      <c r="D70" s="49"/>
      <c r="E70" s="49"/>
      <c r="F70" s="49"/>
      <c r="G70" s="49"/>
      <c r="H70" s="49"/>
      <c r="I70" s="49"/>
      <c r="J70" s="49"/>
      <c r="K70" s="49"/>
      <c r="L70" s="49"/>
      <c r="M70" s="49"/>
      <c r="N70" s="49"/>
      <c r="O70" s="49"/>
      <c r="P70" s="49"/>
      <c r="Q70" s="49"/>
      <c r="R70" s="49"/>
      <c r="S70" s="49"/>
      <c r="U70" s="33"/>
    </row>
    <row r="71" spans="1:21" s="1" customFormat="1" ht="18" customHeight="1">
      <c r="A71" s="49"/>
      <c r="B71" s="49"/>
      <c r="C71" s="49"/>
      <c r="D71" s="49"/>
      <c r="E71" s="49"/>
      <c r="F71" s="49"/>
      <c r="G71" s="49"/>
      <c r="H71" s="49"/>
      <c r="I71" s="49"/>
      <c r="J71" s="49"/>
      <c r="K71" s="49"/>
      <c r="L71" s="49"/>
      <c r="M71" s="49"/>
      <c r="N71" s="49"/>
      <c r="O71" s="49"/>
      <c r="P71" s="49"/>
      <c r="Q71" s="49"/>
      <c r="R71" s="49"/>
      <c r="S71" s="49"/>
      <c r="U71" s="33"/>
    </row>
    <row r="72" spans="1:21" s="1" customFormat="1" ht="18" customHeight="1">
      <c r="A72" s="49"/>
      <c r="B72" s="49"/>
      <c r="C72" s="49"/>
      <c r="D72" s="49"/>
      <c r="E72" s="49"/>
      <c r="F72" s="49"/>
      <c r="G72" s="49"/>
      <c r="H72" s="49"/>
      <c r="I72" s="49"/>
      <c r="J72" s="49"/>
      <c r="K72" s="49"/>
      <c r="L72" s="49"/>
      <c r="M72" s="49"/>
      <c r="N72" s="49"/>
      <c r="O72" s="49"/>
      <c r="P72" s="49"/>
      <c r="Q72" s="49"/>
      <c r="R72" s="49"/>
      <c r="S72" s="49"/>
      <c r="U72" s="33"/>
    </row>
    <row r="73" spans="1:21" s="1" customFormat="1" ht="18" customHeight="1">
      <c r="A73" s="49"/>
      <c r="B73" s="49"/>
      <c r="C73" s="49"/>
      <c r="D73" s="49"/>
      <c r="E73" s="49"/>
      <c r="F73" s="49"/>
      <c r="G73" s="49"/>
      <c r="H73" s="49"/>
      <c r="I73" s="49"/>
      <c r="J73" s="49"/>
      <c r="K73" s="49"/>
      <c r="L73" s="49"/>
      <c r="M73" s="49"/>
      <c r="N73" s="49"/>
      <c r="O73" s="49"/>
      <c r="P73" s="49"/>
      <c r="Q73" s="49"/>
      <c r="R73" s="49"/>
      <c r="S73" s="49"/>
      <c r="U73" s="33"/>
    </row>
    <row r="74" spans="1:21" s="1" customFormat="1" ht="18" customHeight="1">
      <c r="A74" s="49"/>
      <c r="B74" s="49"/>
      <c r="C74" s="49"/>
      <c r="D74" s="49"/>
      <c r="E74" s="49"/>
      <c r="F74" s="49"/>
      <c r="G74" s="49"/>
      <c r="H74" s="49"/>
      <c r="I74" s="49"/>
      <c r="J74" s="49"/>
      <c r="K74" s="49"/>
      <c r="L74" s="49"/>
      <c r="M74" s="49"/>
      <c r="N74" s="49"/>
      <c r="O74" s="49"/>
      <c r="P74" s="49"/>
      <c r="Q74" s="49"/>
      <c r="R74" s="49"/>
      <c r="S74" s="49"/>
      <c r="U74" s="33"/>
    </row>
    <row r="75" spans="1:21" s="1" customFormat="1" ht="18" customHeight="1">
      <c r="A75" s="49"/>
      <c r="B75" s="49"/>
      <c r="C75" s="49"/>
      <c r="D75" s="49"/>
      <c r="E75" s="49"/>
      <c r="F75" s="49"/>
      <c r="G75" s="49"/>
      <c r="H75" s="49"/>
      <c r="I75" s="49"/>
      <c r="J75" s="49"/>
      <c r="K75" s="49"/>
      <c r="L75" s="49"/>
      <c r="M75" s="49"/>
      <c r="N75" s="49"/>
      <c r="O75" s="49"/>
      <c r="P75" s="49"/>
      <c r="Q75" s="49"/>
      <c r="R75" s="49"/>
      <c r="S75" s="49"/>
      <c r="U75" s="33"/>
    </row>
    <row r="76" spans="1:21" s="1" customFormat="1" ht="18" customHeight="1">
      <c r="A76" s="49"/>
      <c r="B76" s="49"/>
      <c r="C76" s="49"/>
      <c r="D76" s="49"/>
      <c r="E76" s="49"/>
      <c r="F76" s="49"/>
      <c r="G76" s="49"/>
      <c r="H76" s="49"/>
      <c r="I76" s="49"/>
      <c r="J76" s="49"/>
      <c r="K76" s="49"/>
      <c r="L76" s="49"/>
      <c r="M76" s="49"/>
      <c r="N76" s="49"/>
      <c r="O76" s="49"/>
      <c r="P76" s="49"/>
      <c r="Q76" s="49"/>
      <c r="R76" s="49"/>
      <c r="S76" s="49"/>
      <c r="U76" s="33"/>
    </row>
    <row r="77" spans="1:21" s="1" customFormat="1" ht="18" customHeight="1">
      <c r="A77" s="49"/>
      <c r="B77" s="49"/>
      <c r="C77" s="49"/>
      <c r="D77" s="49"/>
      <c r="E77" s="49"/>
      <c r="F77" s="49"/>
      <c r="G77" s="49"/>
      <c r="H77" s="49"/>
      <c r="I77" s="49"/>
      <c r="J77" s="49"/>
      <c r="K77" s="49"/>
      <c r="L77" s="49"/>
      <c r="M77" s="49"/>
      <c r="N77" s="49"/>
      <c r="O77" s="49"/>
      <c r="P77" s="49"/>
      <c r="Q77" s="49"/>
      <c r="R77" s="49"/>
      <c r="S77" s="49"/>
      <c r="U77" s="33"/>
    </row>
    <row r="78" spans="1:21" s="1" customFormat="1" ht="18" customHeight="1">
      <c r="A78" s="49"/>
      <c r="B78" s="49"/>
      <c r="C78" s="49"/>
      <c r="D78" s="49"/>
      <c r="E78" s="49"/>
      <c r="F78" s="49"/>
      <c r="G78" s="49"/>
      <c r="H78" s="49"/>
      <c r="I78" s="49"/>
      <c r="J78" s="49"/>
      <c r="K78" s="49"/>
      <c r="L78" s="49"/>
      <c r="M78" s="49"/>
      <c r="N78" s="49"/>
      <c r="O78" s="49"/>
      <c r="P78" s="49"/>
      <c r="Q78" s="49"/>
      <c r="R78" s="49"/>
      <c r="S78" s="49"/>
      <c r="U78" s="33"/>
    </row>
    <row r="79" spans="1:21" s="1" customFormat="1" ht="18" customHeight="1">
      <c r="A79" s="49"/>
      <c r="B79" s="49"/>
      <c r="C79" s="49"/>
      <c r="D79" s="49"/>
      <c r="E79" s="49"/>
      <c r="F79" s="49"/>
      <c r="G79" s="49"/>
      <c r="H79" s="49"/>
      <c r="I79" s="49"/>
      <c r="J79" s="49"/>
      <c r="K79" s="49"/>
      <c r="L79" s="49"/>
      <c r="M79" s="49"/>
      <c r="N79" s="49"/>
      <c r="O79" s="49"/>
      <c r="P79" s="49"/>
      <c r="Q79" s="49"/>
      <c r="R79" s="49"/>
      <c r="S79" s="49"/>
      <c r="U79" s="33"/>
    </row>
    <row r="80" spans="1:21" s="1" customFormat="1" ht="18" customHeight="1">
      <c r="A80" s="49"/>
      <c r="B80" s="49"/>
      <c r="C80" s="49"/>
      <c r="D80" s="49"/>
      <c r="E80" s="49"/>
      <c r="F80" s="49"/>
      <c r="G80" s="49"/>
      <c r="H80" s="49"/>
      <c r="I80" s="49"/>
      <c r="J80" s="49"/>
      <c r="K80" s="49"/>
      <c r="L80" s="49"/>
      <c r="M80" s="49"/>
      <c r="N80" s="49"/>
      <c r="O80" s="49"/>
      <c r="P80" s="49"/>
      <c r="Q80" s="49"/>
      <c r="R80" s="49"/>
      <c r="S80" s="49"/>
      <c r="U80" s="33"/>
    </row>
    <row r="81" spans="1:21" s="1" customFormat="1" ht="18" customHeight="1">
      <c r="A81" s="49"/>
      <c r="B81" s="49"/>
      <c r="C81" s="49"/>
      <c r="D81" s="49"/>
      <c r="E81" s="49"/>
      <c r="F81" s="49"/>
      <c r="G81" s="49"/>
      <c r="H81" s="49"/>
      <c r="I81" s="49"/>
      <c r="J81" s="49"/>
      <c r="K81" s="49"/>
      <c r="L81" s="49"/>
      <c r="M81" s="49"/>
      <c r="N81" s="49"/>
      <c r="O81" s="49"/>
      <c r="P81" s="49"/>
      <c r="Q81" s="49"/>
      <c r="R81" s="49"/>
      <c r="S81" s="49"/>
      <c r="U81" s="33"/>
    </row>
    <row r="82" spans="1:21" s="1" customFormat="1" ht="18" customHeight="1">
      <c r="A82" s="49"/>
      <c r="B82" s="49"/>
      <c r="C82" s="49"/>
      <c r="D82" s="49"/>
      <c r="E82" s="49"/>
      <c r="F82" s="49"/>
      <c r="G82" s="49"/>
      <c r="H82" s="49"/>
      <c r="I82" s="49"/>
      <c r="J82" s="49"/>
      <c r="K82" s="49"/>
      <c r="L82" s="49"/>
      <c r="M82" s="49"/>
      <c r="N82" s="49"/>
      <c r="O82" s="49"/>
      <c r="P82" s="49"/>
      <c r="Q82" s="49"/>
      <c r="R82" s="49"/>
      <c r="S82" s="49"/>
      <c r="U82" s="33"/>
    </row>
    <row r="83" spans="1:21" s="1" customFormat="1" ht="18" customHeight="1">
      <c r="A83" s="49"/>
      <c r="B83" s="49"/>
      <c r="C83" s="49"/>
      <c r="D83" s="49"/>
      <c r="E83" s="49"/>
      <c r="F83" s="49"/>
      <c r="G83" s="49"/>
      <c r="H83" s="49"/>
      <c r="I83" s="49"/>
      <c r="J83" s="49"/>
      <c r="K83" s="49"/>
      <c r="L83" s="49"/>
      <c r="M83" s="49"/>
      <c r="N83" s="49"/>
      <c r="O83" s="49"/>
      <c r="P83" s="49"/>
      <c r="Q83" s="49"/>
      <c r="R83" s="49"/>
      <c r="S83" s="49"/>
      <c r="U83" s="33"/>
    </row>
    <row r="84" spans="1:21" s="1" customFormat="1" ht="18" customHeight="1">
      <c r="A84" s="49"/>
      <c r="B84" s="49"/>
      <c r="C84" s="49"/>
      <c r="D84" s="49"/>
      <c r="E84" s="49"/>
      <c r="F84" s="49"/>
      <c r="G84" s="49"/>
      <c r="H84" s="49"/>
      <c r="I84" s="49"/>
      <c r="J84" s="49"/>
      <c r="K84" s="49"/>
      <c r="L84" s="49"/>
      <c r="M84" s="49"/>
      <c r="N84" s="49"/>
      <c r="O84" s="49"/>
      <c r="P84" s="49"/>
      <c r="Q84" s="49"/>
      <c r="R84" s="49"/>
      <c r="S84" s="49"/>
      <c r="U84" s="33"/>
    </row>
    <row r="85" spans="1:21" s="1" customFormat="1" ht="18" customHeight="1">
      <c r="A85" s="49"/>
      <c r="B85" s="49"/>
      <c r="C85" s="49"/>
      <c r="D85" s="49"/>
      <c r="E85" s="49"/>
      <c r="F85" s="49"/>
      <c r="G85" s="49"/>
      <c r="H85" s="49"/>
      <c r="I85" s="49"/>
      <c r="J85" s="49"/>
      <c r="K85" s="49"/>
      <c r="L85" s="49"/>
      <c r="M85" s="49"/>
      <c r="N85" s="49"/>
      <c r="O85" s="49"/>
      <c r="P85" s="49"/>
      <c r="Q85" s="49"/>
      <c r="R85" s="49"/>
      <c r="S85" s="49"/>
      <c r="U85" s="33"/>
    </row>
    <row r="86" spans="1:21" s="1" customFormat="1" ht="18" customHeight="1">
      <c r="A86" s="49"/>
      <c r="B86" s="49"/>
      <c r="C86" s="49"/>
      <c r="D86" s="49"/>
      <c r="E86" s="49"/>
      <c r="F86" s="49"/>
      <c r="G86" s="49"/>
      <c r="H86" s="49"/>
      <c r="I86" s="49"/>
      <c r="J86" s="49"/>
      <c r="K86" s="49"/>
      <c r="L86" s="49"/>
      <c r="M86" s="49"/>
      <c r="N86" s="49"/>
      <c r="O86" s="49"/>
      <c r="P86" s="49"/>
      <c r="Q86" s="49"/>
      <c r="R86" s="49"/>
      <c r="S86" s="49"/>
      <c r="U86" s="33"/>
    </row>
    <row r="87" spans="1:21" s="1" customFormat="1" ht="18" customHeight="1">
      <c r="A87" s="49"/>
      <c r="B87" s="49"/>
      <c r="C87" s="49"/>
      <c r="D87" s="49"/>
      <c r="E87" s="49"/>
      <c r="F87" s="49"/>
      <c r="G87" s="49"/>
      <c r="H87" s="49"/>
      <c r="I87" s="49"/>
      <c r="J87" s="49"/>
      <c r="K87" s="49"/>
      <c r="L87" s="49"/>
      <c r="M87" s="49"/>
      <c r="N87" s="49"/>
      <c r="O87" s="49"/>
      <c r="P87" s="49"/>
      <c r="Q87" s="49"/>
      <c r="R87" s="49"/>
      <c r="S87" s="49"/>
      <c r="U87" s="33"/>
    </row>
    <row r="88" spans="1:21" s="1" customFormat="1" ht="18" customHeight="1">
      <c r="A88" s="49"/>
      <c r="B88" s="49"/>
      <c r="C88" s="49"/>
      <c r="D88" s="49"/>
      <c r="E88" s="49"/>
      <c r="F88" s="49"/>
      <c r="G88" s="49"/>
      <c r="H88" s="49"/>
      <c r="I88" s="49"/>
      <c r="J88" s="49"/>
      <c r="K88" s="49"/>
      <c r="L88" s="49"/>
      <c r="M88" s="49"/>
      <c r="N88" s="49"/>
      <c r="O88" s="49"/>
      <c r="P88" s="49"/>
      <c r="Q88" s="49"/>
      <c r="R88" s="49"/>
      <c r="S88" s="49"/>
      <c r="U88" s="33"/>
    </row>
    <row r="89" spans="1:21" s="1" customFormat="1" ht="18" customHeight="1">
      <c r="A89" s="49"/>
      <c r="B89" s="49"/>
      <c r="C89" s="49"/>
      <c r="D89" s="49"/>
      <c r="E89" s="49"/>
      <c r="F89" s="49"/>
      <c r="G89" s="49"/>
      <c r="H89" s="49"/>
      <c r="I89" s="49"/>
      <c r="J89" s="49"/>
      <c r="K89" s="49"/>
      <c r="L89" s="49"/>
      <c r="M89" s="49"/>
      <c r="N89" s="49"/>
      <c r="O89" s="49"/>
      <c r="P89" s="49"/>
      <c r="Q89" s="49"/>
      <c r="R89" s="49"/>
      <c r="S89" s="49"/>
      <c r="U89" s="33"/>
    </row>
    <row r="90" spans="1:21" s="1" customFormat="1" ht="18" customHeight="1">
      <c r="A90" s="49"/>
      <c r="B90" s="49"/>
      <c r="C90" s="49"/>
      <c r="D90" s="49"/>
      <c r="E90" s="49"/>
      <c r="F90" s="49"/>
      <c r="G90" s="49"/>
      <c r="H90" s="49"/>
      <c r="I90" s="49"/>
      <c r="J90" s="49"/>
      <c r="K90" s="49"/>
      <c r="L90" s="49"/>
      <c r="M90" s="49"/>
      <c r="N90" s="49"/>
      <c r="O90" s="49"/>
      <c r="P90" s="49"/>
      <c r="Q90" s="49"/>
      <c r="R90" s="49"/>
      <c r="S90" s="49"/>
      <c r="U90" s="33"/>
    </row>
    <row r="91" spans="1:21" s="1" customFormat="1" ht="18" customHeight="1">
      <c r="A91" s="49"/>
      <c r="B91" s="49"/>
      <c r="C91" s="49"/>
      <c r="D91" s="49"/>
      <c r="E91" s="49"/>
      <c r="F91" s="49"/>
      <c r="G91" s="49"/>
      <c r="H91" s="49"/>
      <c r="I91" s="49"/>
      <c r="J91" s="49"/>
      <c r="K91" s="49"/>
      <c r="L91" s="49"/>
      <c r="M91" s="49"/>
      <c r="N91" s="49"/>
      <c r="O91" s="49"/>
      <c r="P91" s="49"/>
      <c r="Q91" s="49"/>
      <c r="R91" s="49"/>
      <c r="S91" s="49"/>
      <c r="U91" s="33"/>
    </row>
    <row r="92" spans="1:21" s="1" customFormat="1" ht="18" customHeight="1">
      <c r="A92" s="49"/>
      <c r="B92" s="49"/>
      <c r="C92" s="49"/>
      <c r="D92" s="49"/>
      <c r="E92" s="49"/>
      <c r="F92" s="49"/>
      <c r="G92" s="49"/>
      <c r="H92" s="49"/>
      <c r="I92" s="49"/>
      <c r="J92" s="49"/>
      <c r="K92" s="49"/>
      <c r="L92" s="49"/>
      <c r="M92" s="49"/>
      <c r="N92" s="49"/>
      <c r="O92" s="49"/>
      <c r="P92" s="49"/>
      <c r="Q92" s="49"/>
      <c r="R92" s="49"/>
      <c r="S92" s="49"/>
      <c r="U92" s="33"/>
    </row>
    <row r="93" spans="1:21" s="1" customFormat="1" ht="18" customHeight="1">
      <c r="A93" s="49"/>
      <c r="B93" s="49"/>
      <c r="C93" s="49"/>
      <c r="D93" s="49"/>
      <c r="E93" s="49"/>
      <c r="F93" s="49"/>
      <c r="G93" s="49"/>
      <c r="H93" s="49"/>
      <c r="I93" s="49"/>
      <c r="J93" s="49"/>
      <c r="K93" s="49"/>
      <c r="L93" s="49"/>
      <c r="M93" s="49"/>
      <c r="N93" s="49"/>
      <c r="O93" s="49"/>
      <c r="P93" s="49"/>
      <c r="Q93" s="49"/>
      <c r="R93" s="49"/>
      <c r="S93" s="49"/>
      <c r="U93" s="33"/>
    </row>
    <row r="94" spans="1:21" s="1" customFormat="1" ht="18" customHeight="1">
      <c r="A94" s="49"/>
      <c r="B94" s="49"/>
      <c r="C94" s="49"/>
      <c r="D94" s="49"/>
      <c r="E94" s="49"/>
      <c r="F94" s="49"/>
      <c r="G94" s="49"/>
      <c r="H94" s="49"/>
      <c r="I94" s="49"/>
      <c r="J94" s="49"/>
      <c r="K94" s="49"/>
      <c r="L94" s="49"/>
      <c r="M94" s="49"/>
      <c r="N94" s="49"/>
      <c r="O94" s="49"/>
      <c r="P94" s="49"/>
      <c r="Q94" s="49"/>
      <c r="R94" s="49"/>
      <c r="S94" s="49"/>
      <c r="U94" s="33"/>
    </row>
    <row r="95" spans="1:21" s="1" customFormat="1" ht="18" customHeight="1">
      <c r="A95" s="49"/>
      <c r="B95" s="49"/>
      <c r="C95" s="49"/>
      <c r="D95" s="49"/>
      <c r="E95" s="49"/>
      <c r="F95" s="49"/>
      <c r="G95" s="49"/>
      <c r="H95" s="49"/>
      <c r="I95" s="49"/>
      <c r="J95" s="49"/>
      <c r="K95" s="49"/>
      <c r="L95" s="49"/>
      <c r="M95" s="49"/>
      <c r="N95" s="49"/>
      <c r="O95" s="49"/>
      <c r="P95" s="49"/>
      <c r="Q95" s="49"/>
      <c r="R95" s="49"/>
      <c r="S95" s="49"/>
      <c r="U95" s="33"/>
    </row>
    <row r="96" spans="1:21" s="1" customFormat="1" ht="18" customHeight="1">
      <c r="A96" s="49"/>
      <c r="B96" s="49"/>
      <c r="C96" s="49"/>
      <c r="D96" s="49"/>
      <c r="E96" s="49"/>
      <c r="F96" s="49"/>
      <c r="G96" s="49"/>
      <c r="H96" s="49"/>
      <c r="I96" s="49"/>
      <c r="J96" s="49"/>
      <c r="K96" s="49"/>
      <c r="L96" s="49"/>
      <c r="M96" s="49"/>
      <c r="N96" s="49"/>
      <c r="O96" s="49"/>
      <c r="P96" s="49"/>
      <c r="Q96" s="49"/>
      <c r="R96" s="49"/>
      <c r="S96" s="49"/>
      <c r="U96" s="33"/>
    </row>
    <row r="97" spans="1:21" s="1" customFormat="1" ht="18" customHeight="1">
      <c r="A97" s="49"/>
      <c r="B97" s="49"/>
      <c r="C97" s="49"/>
      <c r="D97" s="49"/>
      <c r="E97" s="49"/>
      <c r="F97" s="49"/>
      <c r="G97" s="49"/>
      <c r="H97" s="49"/>
      <c r="I97" s="49"/>
      <c r="J97" s="49"/>
      <c r="K97" s="49"/>
      <c r="L97" s="49"/>
      <c r="M97" s="49"/>
      <c r="N97" s="49"/>
      <c r="O97" s="49"/>
      <c r="P97" s="49"/>
      <c r="Q97" s="49"/>
      <c r="R97" s="49"/>
      <c r="S97" s="49"/>
      <c r="U97" s="33"/>
    </row>
    <row r="98" spans="1:21" s="1" customFormat="1" ht="18" customHeight="1">
      <c r="A98" s="49"/>
      <c r="B98" s="49"/>
      <c r="C98" s="49"/>
      <c r="D98" s="49"/>
      <c r="E98" s="49"/>
      <c r="F98" s="49"/>
      <c r="G98" s="49"/>
      <c r="H98" s="49"/>
      <c r="I98" s="49"/>
      <c r="J98" s="49"/>
      <c r="K98" s="49"/>
      <c r="L98" s="49"/>
      <c r="M98" s="49"/>
      <c r="N98" s="49"/>
      <c r="O98" s="49"/>
      <c r="P98" s="49"/>
      <c r="Q98" s="49"/>
      <c r="R98" s="49"/>
      <c r="S98" s="49"/>
      <c r="U98" s="33"/>
    </row>
    <row r="99" spans="1:21" s="1" customFormat="1" ht="18" customHeight="1">
      <c r="A99" s="49"/>
      <c r="B99" s="49"/>
      <c r="C99" s="49"/>
      <c r="D99" s="49"/>
      <c r="E99" s="49"/>
      <c r="F99" s="49"/>
      <c r="G99" s="49"/>
      <c r="H99" s="49"/>
      <c r="I99" s="49"/>
      <c r="J99" s="49"/>
      <c r="K99" s="49"/>
      <c r="L99" s="49"/>
      <c r="M99" s="49"/>
      <c r="N99" s="49"/>
      <c r="O99" s="49"/>
      <c r="P99" s="49"/>
      <c r="Q99" s="49"/>
      <c r="R99" s="49"/>
      <c r="S99" s="49"/>
      <c r="U99" s="33"/>
    </row>
    <row r="100" spans="1:21" s="1" customFormat="1" ht="18" customHeight="1">
      <c r="A100" s="49"/>
      <c r="B100" s="49"/>
      <c r="C100" s="49"/>
      <c r="D100" s="49"/>
      <c r="E100" s="49"/>
      <c r="F100" s="49"/>
      <c r="G100" s="49"/>
      <c r="H100" s="49"/>
      <c r="I100" s="49"/>
      <c r="J100" s="49"/>
      <c r="K100" s="49"/>
      <c r="L100" s="49"/>
      <c r="M100" s="49"/>
      <c r="N100" s="49"/>
      <c r="O100" s="49"/>
      <c r="P100" s="49"/>
      <c r="Q100" s="49"/>
      <c r="R100" s="49"/>
      <c r="S100" s="49"/>
      <c r="U100" s="33"/>
    </row>
    <row r="101" spans="1:21" s="1" customFormat="1" ht="18" customHeight="1">
      <c r="A101" s="49"/>
      <c r="B101" s="49"/>
      <c r="C101" s="49"/>
      <c r="D101" s="49"/>
      <c r="E101" s="49"/>
      <c r="F101" s="49"/>
      <c r="G101" s="49"/>
      <c r="H101" s="49"/>
      <c r="I101" s="49"/>
      <c r="J101" s="49"/>
      <c r="K101" s="49"/>
      <c r="L101" s="49"/>
      <c r="M101" s="49"/>
      <c r="N101" s="49"/>
      <c r="O101" s="49"/>
      <c r="P101" s="49"/>
      <c r="Q101" s="49"/>
      <c r="R101" s="49"/>
      <c r="S101" s="49"/>
      <c r="U101" s="33"/>
    </row>
    <row r="102" spans="1:21" s="1" customFormat="1" ht="18" customHeight="1">
      <c r="A102" s="49"/>
      <c r="B102" s="49"/>
      <c r="C102" s="49"/>
      <c r="D102" s="49"/>
      <c r="E102" s="49"/>
      <c r="F102" s="49"/>
      <c r="G102" s="49"/>
      <c r="H102" s="49"/>
      <c r="I102" s="49"/>
      <c r="J102" s="49"/>
      <c r="K102" s="49"/>
      <c r="L102" s="49"/>
      <c r="M102" s="49"/>
      <c r="N102" s="49"/>
      <c r="O102" s="49"/>
      <c r="P102" s="49"/>
      <c r="Q102" s="49"/>
      <c r="R102" s="49"/>
      <c r="S102" s="49"/>
      <c r="U102" s="33"/>
    </row>
    <row r="103" spans="1:21" s="1" customFormat="1" ht="18" customHeight="1">
      <c r="A103" s="49"/>
      <c r="B103" s="49"/>
      <c r="C103" s="49"/>
      <c r="D103" s="49"/>
      <c r="E103" s="49"/>
      <c r="F103" s="49"/>
      <c r="G103" s="49"/>
      <c r="H103" s="49"/>
      <c r="I103" s="49"/>
      <c r="J103" s="49"/>
      <c r="K103" s="49"/>
      <c r="L103" s="49"/>
      <c r="M103" s="49"/>
      <c r="N103" s="49"/>
      <c r="O103" s="49"/>
      <c r="P103" s="49"/>
      <c r="Q103" s="49"/>
      <c r="R103" s="49"/>
      <c r="S103" s="49"/>
      <c r="U103" s="33"/>
    </row>
    <row r="104" spans="1:21" s="1" customFormat="1" ht="18" customHeight="1">
      <c r="A104" s="49"/>
      <c r="B104" s="49"/>
      <c r="C104" s="49"/>
      <c r="D104" s="49"/>
      <c r="E104" s="49"/>
      <c r="F104" s="49"/>
      <c r="G104" s="49"/>
      <c r="H104" s="49"/>
      <c r="I104" s="49"/>
      <c r="J104" s="49"/>
      <c r="K104" s="49"/>
      <c r="L104" s="49"/>
      <c r="M104" s="49"/>
      <c r="N104" s="49"/>
      <c r="O104" s="49"/>
      <c r="P104" s="49"/>
      <c r="Q104" s="49"/>
      <c r="R104" s="49"/>
      <c r="S104" s="49"/>
      <c r="U104" s="33"/>
    </row>
    <row r="105" spans="1:21" s="1" customFormat="1" ht="18" customHeight="1">
      <c r="A105" s="49"/>
      <c r="B105" s="49"/>
      <c r="C105" s="49"/>
      <c r="D105" s="49"/>
      <c r="E105" s="49"/>
      <c r="F105" s="49"/>
      <c r="G105" s="49"/>
      <c r="H105" s="49"/>
      <c r="I105" s="49"/>
      <c r="J105" s="49"/>
      <c r="K105" s="49"/>
      <c r="L105" s="49"/>
      <c r="M105" s="49"/>
      <c r="N105" s="49"/>
      <c r="O105" s="49"/>
      <c r="P105" s="49"/>
      <c r="Q105" s="49"/>
      <c r="R105" s="49"/>
      <c r="S105" s="49"/>
      <c r="U105" s="33"/>
    </row>
    <row r="106" spans="1:21" s="1" customFormat="1" ht="18" customHeight="1">
      <c r="A106" s="49"/>
      <c r="B106" s="49"/>
      <c r="C106" s="49"/>
      <c r="D106" s="49"/>
      <c r="E106" s="49"/>
      <c r="F106" s="49"/>
      <c r="G106" s="49"/>
      <c r="H106" s="49"/>
      <c r="I106" s="49"/>
      <c r="J106" s="49"/>
      <c r="K106" s="49"/>
      <c r="L106" s="49"/>
      <c r="M106" s="49"/>
      <c r="N106" s="49"/>
      <c r="O106" s="49"/>
      <c r="P106" s="49"/>
      <c r="Q106" s="49"/>
      <c r="R106" s="49"/>
      <c r="S106" s="49"/>
      <c r="U106" s="33"/>
    </row>
    <row r="107" spans="1:21" s="1" customFormat="1" ht="18" customHeight="1">
      <c r="A107" s="49"/>
      <c r="B107" s="49"/>
      <c r="C107" s="49"/>
      <c r="D107" s="49"/>
      <c r="E107" s="49"/>
      <c r="F107" s="49"/>
      <c r="G107" s="49"/>
      <c r="H107" s="49"/>
      <c r="I107" s="49"/>
      <c r="J107" s="49"/>
      <c r="K107" s="49"/>
      <c r="L107" s="49"/>
      <c r="M107" s="49"/>
      <c r="N107" s="49"/>
      <c r="O107" s="49"/>
      <c r="P107" s="49"/>
      <c r="Q107" s="49"/>
      <c r="R107" s="49"/>
      <c r="S107" s="49"/>
      <c r="U107" s="33"/>
    </row>
    <row r="108" spans="1:21" s="1" customFormat="1" ht="18" customHeight="1">
      <c r="A108" s="49"/>
      <c r="B108" s="49"/>
      <c r="C108" s="49"/>
      <c r="D108" s="49"/>
      <c r="E108" s="49"/>
      <c r="F108" s="49"/>
      <c r="G108" s="49"/>
      <c r="H108" s="49"/>
      <c r="I108" s="49"/>
      <c r="J108" s="49"/>
      <c r="K108" s="49"/>
      <c r="L108" s="49"/>
      <c r="M108" s="49"/>
      <c r="N108" s="49"/>
      <c r="O108" s="49"/>
      <c r="P108" s="49"/>
      <c r="Q108" s="49"/>
      <c r="R108" s="49"/>
      <c r="S108" s="49"/>
      <c r="U108" s="33"/>
    </row>
    <row r="109" spans="1:21" s="1" customFormat="1" ht="18" customHeight="1">
      <c r="A109" s="49"/>
      <c r="B109" s="49"/>
      <c r="C109" s="49"/>
      <c r="D109" s="49"/>
      <c r="E109" s="49"/>
      <c r="F109" s="49"/>
      <c r="G109" s="49"/>
      <c r="H109" s="49"/>
      <c r="I109" s="49"/>
      <c r="J109" s="49"/>
      <c r="K109" s="49"/>
      <c r="L109" s="49"/>
      <c r="M109" s="49"/>
      <c r="N109" s="49"/>
      <c r="O109" s="49"/>
      <c r="P109" s="49"/>
      <c r="Q109" s="49"/>
      <c r="R109" s="49"/>
      <c r="S109" s="49"/>
      <c r="U109" s="33"/>
    </row>
    <row r="110" spans="1:21" s="1" customFormat="1" ht="18" customHeight="1">
      <c r="A110" s="49"/>
      <c r="B110" s="49"/>
      <c r="C110" s="49"/>
      <c r="D110" s="49"/>
      <c r="E110" s="49"/>
      <c r="F110" s="49"/>
      <c r="G110" s="49"/>
      <c r="H110" s="49"/>
      <c r="I110" s="49"/>
      <c r="J110" s="49"/>
      <c r="K110" s="49"/>
      <c r="L110" s="49"/>
      <c r="M110" s="49"/>
      <c r="N110" s="49"/>
      <c r="O110" s="49"/>
      <c r="P110" s="49"/>
      <c r="Q110" s="49"/>
      <c r="R110" s="49"/>
      <c r="S110" s="49"/>
      <c r="U110" s="33"/>
    </row>
    <row r="111" spans="1:21" s="1" customFormat="1" ht="18" customHeight="1">
      <c r="A111" s="49"/>
      <c r="B111" s="49"/>
      <c r="C111" s="49"/>
      <c r="D111" s="49"/>
      <c r="E111" s="49"/>
      <c r="F111" s="49"/>
      <c r="G111" s="49"/>
      <c r="H111" s="49"/>
      <c r="I111" s="49"/>
      <c r="J111" s="49"/>
      <c r="K111" s="49"/>
      <c r="L111" s="49"/>
      <c r="M111" s="49"/>
      <c r="N111" s="49"/>
      <c r="O111" s="49"/>
      <c r="P111" s="49"/>
      <c r="Q111" s="49"/>
      <c r="R111" s="49"/>
      <c r="S111" s="49"/>
      <c r="U111" s="33"/>
    </row>
    <row r="112" spans="1:21" s="1" customFormat="1" ht="18" customHeight="1">
      <c r="A112" s="49"/>
      <c r="B112" s="49"/>
      <c r="C112" s="49"/>
      <c r="D112" s="49"/>
      <c r="E112" s="49"/>
      <c r="F112" s="49"/>
      <c r="G112" s="49"/>
      <c r="H112" s="49"/>
      <c r="I112" s="49"/>
      <c r="J112" s="49"/>
      <c r="K112" s="49"/>
      <c r="L112" s="49"/>
      <c r="M112" s="49"/>
      <c r="N112" s="49"/>
      <c r="O112" s="49"/>
      <c r="P112" s="49"/>
      <c r="Q112" s="49"/>
      <c r="R112" s="49"/>
      <c r="S112" s="49"/>
      <c r="U112" s="33"/>
    </row>
    <row r="113" spans="1:21" s="1" customFormat="1" ht="18" customHeight="1">
      <c r="A113" s="49"/>
      <c r="B113" s="49"/>
      <c r="C113" s="49"/>
      <c r="D113" s="49"/>
      <c r="E113" s="49"/>
      <c r="F113" s="49"/>
      <c r="G113" s="49"/>
      <c r="H113" s="49"/>
      <c r="I113" s="49"/>
      <c r="J113" s="49"/>
      <c r="K113" s="49"/>
      <c r="L113" s="49"/>
      <c r="M113" s="49"/>
      <c r="N113" s="49"/>
      <c r="O113" s="49"/>
      <c r="P113" s="49"/>
      <c r="Q113" s="49"/>
      <c r="R113" s="49"/>
      <c r="S113" s="49"/>
      <c r="U113" s="33"/>
    </row>
    <row r="114" spans="1:21" s="1" customFormat="1" ht="18" customHeight="1">
      <c r="A114" s="49"/>
      <c r="B114" s="49"/>
      <c r="C114" s="49"/>
      <c r="D114" s="49"/>
      <c r="E114" s="49"/>
      <c r="F114" s="49"/>
      <c r="G114" s="49"/>
      <c r="H114" s="49"/>
      <c r="I114" s="49"/>
      <c r="J114" s="49"/>
      <c r="K114" s="49"/>
      <c r="L114" s="49"/>
      <c r="M114" s="49"/>
      <c r="N114" s="49"/>
      <c r="O114" s="49"/>
      <c r="P114" s="49"/>
      <c r="Q114" s="49"/>
      <c r="R114" s="49"/>
      <c r="S114" s="49"/>
      <c r="U114" s="33"/>
    </row>
    <row r="115" spans="1:21" s="1" customFormat="1" ht="18" customHeight="1">
      <c r="A115" s="49"/>
      <c r="B115" s="49"/>
      <c r="C115" s="49"/>
      <c r="D115" s="49"/>
      <c r="E115" s="49"/>
      <c r="F115" s="49"/>
      <c r="G115" s="49"/>
      <c r="H115" s="49"/>
      <c r="I115" s="49"/>
      <c r="J115" s="49"/>
      <c r="K115" s="49"/>
      <c r="L115" s="49"/>
      <c r="M115" s="49"/>
      <c r="N115" s="49"/>
      <c r="O115" s="49"/>
      <c r="P115" s="49"/>
      <c r="Q115" s="49"/>
      <c r="R115" s="49"/>
      <c r="S115" s="49"/>
      <c r="U115" s="33"/>
    </row>
    <row r="116" spans="1:21" s="1" customFormat="1" ht="18" customHeight="1">
      <c r="A116" s="49"/>
      <c r="B116" s="49"/>
      <c r="C116" s="49"/>
      <c r="D116" s="49"/>
      <c r="E116" s="49"/>
      <c r="F116" s="49"/>
      <c r="G116" s="49"/>
      <c r="H116" s="49"/>
      <c r="I116" s="49"/>
      <c r="J116" s="49"/>
      <c r="K116" s="49"/>
      <c r="L116" s="49"/>
      <c r="M116" s="49"/>
      <c r="N116" s="49"/>
      <c r="O116" s="49"/>
      <c r="P116" s="49"/>
      <c r="Q116" s="49"/>
      <c r="R116" s="49"/>
      <c r="S116" s="49"/>
      <c r="U116" s="33"/>
    </row>
    <row r="117" spans="1:21" s="1" customFormat="1" ht="18" customHeight="1">
      <c r="A117" s="49"/>
      <c r="B117" s="49"/>
      <c r="C117" s="49"/>
      <c r="D117" s="49"/>
      <c r="E117" s="49"/>
      <c r="F117" s="49"/>
      <c r="G117" s="49"/>
      <c r="H117" s="49"/>
      <c r="I117" s="49"/>
      <c r="J117" s="49"/>
      <c r="K117" s="49"/>
      <c r="L117" s="49"/>
      <c r="M117" s="49"/>
      <c r="N117" s="49"/>
      <c r="O117" s="49"/>
      <c r="P117" s="49"/>
      <c r="Q117" s="49"/>
      <c r="R117" s="49"/>
      <c r="S117" s="49"/>
      <c r="U117" s="33"/>
    </row>
    <row r="118" spans="1:21" s="1" customFormat="1" ht="18" customHeight="1">
      <c r="A118" s="49"/>
      <c r="B118" s="49"/>
      <c r="C118" s="49"/>
      <c r="D118" s="49"/>
      <c r="E118" s="49"/>
      <c r="F118" s="49"/>
      <c r="G118" s="49"/>
      <c r="H118" s="49"/>
      <c r="I118" s="49"/>
      <c r="J118" s="49"/>
      <c r="K118" s="49"/>
      <c r="L118" s="49"/>
      <c r="M118" s="49"/>
      <c r="N118" s="49"/>
      <c r="O118" s="49"/>
      <c r="P118" s="49"/>
      <c r="Q118" s="49"/>
      <c r="R118" s="49"/>
      <c r="S118" s="49"/>
      <c r="U118" s="33"/>
    </row>
    <row r="119" spans="1:21" s="1" customFormat="1" ht="18" customHeight="1">
      <c r="A119" s="49"/>
      <c r="B119" s="49"/>
      <c r="C119" s="49"/>
      <c r="D119" s="49"/>
      <c r="E119" s="49"/>
      <c r="F119" s="49"/>
      <c r="G119" s="49"/>
      <c r="H119" s="49"/>
      <c r="I119" s="49"/>
      <c r="J119" s="49"/>
      <c r="K119" s="49"/>
      <c r="L119" s="49"/>
      <c r="M119" s="49"/>
      <c r="N119" s="49"/>
      <c r="O119" s="49"/>
      <c r="P119" s="49"/>
      <c r="Q119" s="49"/>
      <c r="R119" s="49"/>
      <c r="S119" s="49"/>
      <c r="U119" s="33"/>
    </row>
    <row r="120" spans="1:21" s="1" customFormat="1" ht="18" customHeight="1">
      <c r="A120" s="49"/>
      <c r="B120" s="49"/>
      <c r="C120" s="49"/>
      <c r="D120" s="49"/>
      <c r="E120" s="49"/>
      <c r="F120" s="49"/>
      <c r="G120" s="49"/>
      <c r="H120" s="49"/>
      <c r="I120" s="49"/>
      <c r="J120" s="49"/>
      <c r="K120" s="49"/>
      <c r="L120" s="49"/>
      <c r="M120" s="49"/>
      <c r="N120" s="49"/>
      <c r="O120" s="49"/>
      <c r="P120" s="49"/>
      <c r="Q120" s="49"/>
      <c r="R120" s="49"/>
      <c r="S120" s="49"/>
      <c r="U120" s="33"/>
    </row>
    <row r="121" spans="1:21" s="1" customFormat="1" ht="18" customHeight="1">
      <c r="A121" s="49"/>
      <c r="B121" s="49"/>
      <c r="C121" s="49"/>
      <c r="D121" s="49"/>
      <c r="E121" s="49"/>
      <c r="F121" s="49"/>
      <c r="G121" s="49"/>
      <c r="H121" s="49"/>
      <c r="I121" s="49"/>
      <c r="J121" s="49"/>
      <c r="K121" s="49"/>
      <c r="L121" s="49"/>
      <c r="M121" s="49"/>
      <c r="N121" s="49"/>
      <c r="O121" s="49"/>
      <c r="P121" s="49"/>
      <c r="Q121" s="49"/>
      <c r="R121" s="49"/>
      <c r="S121" s="49"/>
      <c r="U121" s="33"/>
    </row>
    <row r="122" spans="1:21" s="1" customFormat="1" ht="18" customHeight="1">
      <c r="A122" s="49"/>
      <c r="B122" s="49"/>
      <c r="C122" s="49"/>
      <c r="D122" s="49"/>
      <c r="E122" s="49"/>
      <c r="F122" s="49"/>
      <c r="G122" s="49"/>
      <c r="H122" s="49"/>
      <c r="I122" s="49"/>
      <c r="J122" s="49"/>
      <c r="K122" s="49"/>
      <c r="L122" s="49"/>
      <c r="M122" s="49"/>
      <c r="N122" s="49"/>
      <c r="O122" s="49"/>
      <c r="P122" s="49"/>
      <c r="Q122" s="49"/>
      <c r="R122" s="49"/>
      <c r="S122" s="49"/>
      <c r="U122" s="33"/>
    </row>
    <row r="123" spans="1:21" s="1" customFormat="1" ht="18" customHeight="1">
      <c r="A123" s="49"/>
      <c r="B123" s="49"/>
      <c r="C123" s="49"/>
      <c r="D123" s="49"/>
      <c r="E123" s="49"/>
      <c r="F123" s="49"/>
      <c r="G123" s="49"/>
      <c r="H123" s="49"/>
      <c r="I123" s="49"/>
      <c r="J123" s="49"/>
      <c r="K123" s="49"/>
      <c r="L123" s="49"/>
      <c r="M123" s="49"/>
      <c r="N123" s="49"/>
      <c r="O123" s="49"/>
      <c r="P123" s="49"/>
      <c r="Q123" s="49"/>
      <c r="R123" s="49"/>
      <c r="S123" s="49"/>
      <c r="U123" s="33"/>
    </row>
    <row r="124" spans="1:21" s="1" customFormat="1" ht="18" customHeight="1">
      <c r="A124" s="49"/>
      <c r="B124" s="49"/>
      <c r="C124" s="49"/>
      <c r="D124" s="49"/>
      <c r="E124" s="49"/>
      <c r="F124" s="49"/>
      <c r="G124" s="49"/>
      <c r="H124" s="49"/>
      <c r="I124" s="49"/>
      <c r="J124" s="49"/>
      <c r="K124" s="49"/>
      <c r="L124" s="49"/>
      <c r="M124" s="49"/>
      <c r="N124" s="49"/>
      <c r="O124" s="49"/>
      <c r="P124" s="49"/>
      <c r="Q124" s="49"/>
      <c r="R124" s="49"/>
      <c r="S124" s="49"/>
      <c r="U124" s="33"/>
    </row>
    <row r="125" spans="1:21" s="1" customFormat="1" ht="18" customHeight="1">
      <c r="A125" s="49"/>
      <c r="B125" s="49"/>
      <c r="C125" s="49"/>
      <c r="D125" s="49"/>
      <c r="E125" s="49"/>
      <c r="F125" s="49"/>
      <c r="G125" s="49"/>
      <c r="H125" s="49"/>
      <c r="I125" s="49"/>
      <c r="J125" s="49"/>
      <c r="K125" s="49"/>
      <c r="L125" s="49"/>
      <c r="M125" s="49"/>
      <c r="N125" s="49"/>
      <c r="O125" s="49"/>
      <c r="P125" s="49"/>
      <c r="Q125" s="49"/>
      <c r="R125" s="49"/>
      <c r="S125" s="49"/>
      <c r="U125" s="33"/>
    </row>
    <row r="126" spans="1:21" s="1" customFormat="1" ht="18" customHeight="1">
      <c r="A126" s="49"/>
      <c r="B126" s="49"/>
      <c r="C126" s="49"/>
      <c r="D126" s="49"/>
      <c r="E126" s="49"/>
      <c r="F126" s="49"/>
      <c r="G126" s="49"/>
      <c r="H126" s="49"/>
      <c r="I126" s="49"/>
      <c r="J126" s="49"/>
      <c r="K126" s="49"/>
      <c r="L126" s="49"/>
      <c r="M126" s="49"/>
      <c r="N126" s="49"/>
      <c r="O126" s="49"/>
      <c r="P126" s="49"/>
      <c r="Q126" s="49"/>
      <c r="R126" s="49"/>
      <c r="S126" s="49"/>
      <c r="U126" s="33"/>
    </row>
    <row r="127" spans="1:21" s="1" customFormat="1" ht="18" customHeight="1">
      <c r="A127" s="49"/>
      <c r="B127" s="49"/>
      <c r="C127" s="49"/>
      <c r="D127" s="49"/>
      <c r="E127" s="49"/>
      <c r="F127" s="49"/>
      <c r="G127" s="49"/>
      <c r="H127" s="49"/>
      <c r="I127" s="49"/>
      <c r="J127" s="49"/>
      <c r="K127" s="49"/>
      <c r="L127" s="49"/>
      <c r="M127" s="49"/>
      <c r="N127" s="49"/>
      <c r="O127" s="49"/>
      <c r="P127" s="49"/>
      <c r="Q127" s="49"/>
      <c r="R127" s="49"/>
      <c r="S127" s="49"/>
      <c r="U127" s="33"/>
    </row>
    <row r="128" spans="1:21" s="1" customFormat="1" ht="18" customHeight="1">
      <c r="A128" s="49"/>
      <c r="B128" s="49"/>
      <c r="C128" s="49"/>
      <c r="D128" s="49"/>
      <c r="E128" s="49"/>
      <c r="F128" s="49"/>
      <c r="G128" s="49"/>
      <c r="H128" s="49"/>
      <c r="I128" s="49"/>
      <c r="J128" s="49"/>
      <c r="K128" s="49"/>
      <c r="L128" s="49"/>
      <c r="M128" s="49"/>
      <c r="N128" s="49"/>
      <c r="O128" s="49"/>
      <c r="P128" s="49"/>
      <c r="Q128" s="49"/>
      <c r="R128" s="49"/>
      <c r="S128" s="49"/>
      <c r="U128" s="33"/>
    </row>
    <row r="129" spans="1:21" s="1" customFormat="1" ht="18" customHeight="1">
      <c r="A129" s="49"/>
      <c r="B129" s="49"/>
      <c r="C129" s="49"/>
      <c r="D129" s="49"/>
      <c r="E129" s="49"/>
      <c r="F129" s="49"/>
      <c r="G129" s="49"/>
      <c r="H129" s="49"/>
      <c r="I129" s="49"/>
      <c r="J129" s="49"/>
      <c r="K129" s="49"/>
      <c r="L129" s="49"/>
      <c r="M129" s="49"/>
      <c r="N129" s="49"/>
      <c r="O129" s="49"/>
      <c r="P129" s="49"/>
      <c r="Q129" s="49"/>
      <c r="R129" s="49"/>
      <c r="S129" s="49"/>
      <c r="U129" s="33"/>
    </row>
    <row r="130" spans="1:21" s="1" customFormat="1" ht="18" customHeight="1">
      <c r="A130" s="49"/>
      <c r="B130" s="49"/>
      <c r="C130" s="49"/>
      <c r="D130" s="49"/>
      <c r="E130" s="49"/>
      <c r="F130" s="49"/>
      <c r="G130" s="49"/>
      <c r="H130" s="49"/>
      <c r="I130" s="49"/>
      <c r="J130" s="49"/>
      <c r="K130" s="49"/>
      <c r="L130" s="49"/>
      <c r="M130" s="49"/>
      <c r="N130" s="49"/>
      <c r="O130" s="49"/>
      <c r="P130" s="49"/>
      <c r="Q130" s="49"/>
      <c r="R130" s="49"/>
      <c r="S130" s="49"/>
      <c r="U130" s="33"/>
    </row>
    <row r="131" spans="1:21" s="1" customFormat="1" ht="18" customHeight="1">
      <c r="A131" s="49"/>
      <c r="B131" s="49"/>
      <c r="C131" s="49"/>
      <c r="D131" s="49"/>
      <c r="E131" s="49"/>
      <c r="F131" s="49"/>
      <c r="G131" s="49"/>
      <c r="H131" s="49"/>
      <c r="I131" s="49"/>
      <c r="J131" s="49"/>
      <c r="K131" s="49"/>
      <c r="L131" s="49"/>
      <c r="M131" s="49"/>
      <c r="N131" s="49"/>
      <c r="O131" s="49"/>
      <c r="P131" s="49"/>
      <c r="Q131" s="49"/>
      <c r="R131" s="49"/>
      <c r="S131" s="49"/>
      <c r="U131" s="33"/>
    </row>
    <row r="132" spans="1:21" s="1" customFormat="1" ht="18" customHeight="1">
      <c r="A132" s="49"/>
      <c r="B132" s="49"/>
      <c r="C132" s="49"/>
      <c r="D132" s="49"/>
      <c r="E132" s="49"/>
      <c r="F132" s="49"/>
      <c r="G132" s="49"/>
      <c r="H132" s="49"/>
      <c r="I132" s="49"/>
      <c r="J132" s="49"/>
      <c r="K132" s="49"/>
      <c r="L132" s="49"/>
      <c r="M132" s="49"/>
      <c r="N132" s="49"/>
      <c r="O132" s="49"/>
      <c r="P132" s="49"/>
      <c r="Q132" s="49"/>
      <c r="R132" s="49"/>
      <c r="S132" s="49"/>
      <c r="U132" s="33"/>
    </row>
    <row r="133" spans="1:21" s="1" customFormat="1" ht="18" customHeight="1">
      <c r="A133" s="49"/>
      <c r="B133" s="49"/>
      <c r="C133" s="49"/>
      <c r="D133" s="49"/>
      <c r="E133" s="49"/>
      <c r="F133" s="49"/>
      <c r="G133" s="49"/>
      <c r="H133" s="49"/>
      <c r="I133" s="49"/>
      <c r="J133" s="49"/>
      <c r="K133" s="49"/>
      <c r="L133" s="49"/>
      <c r="M133" s="49"/>
      <c r="N133" s="49"/>
      <c r="O133" s="49"/>
      <c r="P133" s="49"/>
      <c r="Q133" s="49"/>
      <c r="R133" s="49"/>
      <c r="S133" s="49"/>
      <c r="U133" s="33"/>
    </row>
    <row r="134" spans="1:21" s="1" customFormat="1" ht="18" customHeight="1">
      <c r="A134" s="49"/>
      <c r="B134" s="49"/>
      <c r="C134" s="49"/>
      <c r="D134" s="49"/>
      <c r="E134" s="49"/>
      <c r="F134" s="49"/>
      <c r="G134" s="49"/>
      <c r="H134" s="49"/>
      <c r="I134" s="49"/>
      <c r="J134" s="49"/>
      <c r="K134" s="49"/>
      <c r="L134" s="49"/>
      <c r="M134" s="49"/>
      <c r="N134" s="49"/>
      <c r="O134" s="49"/>
      <c r="P134" s="49"/>
      <c r="Q134" s="49"/>
      <c r="R134" s="49"/>
      <c r="S134" s="49"/>
      <c r="U134" s="33"/>
    </row>
    <row r="135" spans="1:21" s="1" customFormat="1" ht="18" customHeight="1">
      <c r="A135" s="49"/>
      <c r="B135" s="49"/>
      <c r="C135" s="49"/>
      <c r="D135" s="49"/>
      <c r="E135" s="49"/>
      <c r="F135" s="49"/>
      <c r="G135" s="49"/>
      <c r="H135" s="49"/>
      <c r="I135" s="49"/>
      <c r="J135" s="49"/>
      <c r="K135" s="49"/>
      <c r="L135" s="49"/>
      <c r="M135" s="49"/>
      <c r="N135" s="49"/>
      <c r="O135" s="49"/>
      <c r="P135" s="49"/>
      <c r="Q135" s="49"/>
      <c r="R135" s="49"/>
      <c r="S135" s="49"/>
      <c r="U135" s="33"/>
    </row>
    <row r="136" spans="1:21" s="1" customFormat="1" ht="18" customHeight="1">
      <c r="A136" s="49"/>
      <c r="B136" s="49"/>
      <c r="C136" s="49"/>
      <c r="D136" s="49"/>
      <c r="E136" s="49"/>
      <c r="F136" s="49"/>
      <c r="G136" s="49"/>
      <c r="H136" s="49"/>
      <c r="I136" s="49"/>
      <c r="J136" s="49"/>
      <c r="K136" s="49"/>
      <c r="L136" s="49"/>
      <c r="M136" s="49"/>
      <c r="N136" s="49"/>
      <c r="O136" s="49"/>
      <c r="P136" s="49"/>
      <c r="Q136" s="49"/>
      <c r="R136" s="49"/>
      <c r="S136" s="49"/>
      <c r="U136" s="33"/>
    </row>
    <row r="137" spans="1:21" s="1" customFormat="1" ht="18" customHeight="1">
      <c r="A137" s="49"/>
      <c r="B137" s="49"/>
      <c r="C137" s="49"/>
      <c r="D137" s="49"/>
      <c r="E137" s="49"/>
      <c r="F137" s="49"/>
      <c r="G137" s="49"/>
      <c r="H137" s="49"/>
      <c r="I137" s="49"/>
      <c r="J137" s="49"/>
      <c r="K137" s="49"/>
      <c r="L137" s="49"/>
      <c r="M137" s="49"/>
      <c r="N137" s="49"/>
      <c r="O137" s="49"/>
      <c r="P137" s="49"/>
      <c r="Q137" s="49"/>
      <c r="R137" s="49"/>
      <c r="S137" s="49"/>
      <c r="U137" s="33"/>
    </row>
    <row r="138" spans="1:21" s="1" customFormat="1" ht="18" customHeight="1">
      <c r="A138" s="49"/>
      <c r="B138" s="49"/>
      <c r="C138" s="49"/>
      <c r="D138" s="49"/>
      <c r="E138" s="49"/>
      <c r="F138" s="49"/>
      <c r="G138" s="49"/>
      <c r="H138" s="49"/>
      <c r="I138" s="49"/>
      <c r="J138" s="49"/>
      <c r="K138" s="49"/>
      <c r="L138" s="49"/>
      <c r="M138" s="49"/>
      <c r="N138" s="49"/>
      <c r="O138" s="49"/>
      <c r="P138" s="49"/>
      <c r="Q138" s="49"/>
      <c r="R138" s="49"/>
      <c r="S138" s="49"/>
      <c r="U138" s="33"/>
    </row>
    <row r="139" spans="1:21" s="1" customFormat="1" ht="18" customHeight="1">
      <c r="A139" s="49"/>
      <c r="B139" s="49"/>
      <c r="C139" s="49"/>
      <c r="D139" s="49"/>
      <c r="E139" s="49"/>
      <c r="F139" s="49"/>
      <c r="G139" s="49"/>
      <c r="H139" s="49"/>
      <c r="I139" s="49"/>
      <c r="J139" s="49"/>
      <c r="K139" s="49"/>
      <c r="L139" s="49"/>
      <c r="M139" s="49"/>
      <c r="N139" s="49"/>
      <c r="O139" s="49"/>
      <c r="P139" s="49"/>
      <c r="Q139" s="49"/>
      <c r="R139" s="49"/>
      <c r="S139" s="49"/>
      <c r="U139" s="33"/>
    </row>
    <row r="140" spans="1:21" s="1" customFormat="1" ht="18" customHeight="1">
      <c r="A140" s="49"/>
      <c r="B140" s="49"/>
      <c r="C140" s="49"/>
      <c r="D140" s="49"/>
      <c r="E140" s="49"/>
      <c r="F140" s="49"/>
      <c r="G140" s="49"/>
      <c r="H140" s="49"/>
      <c r="I140" s="49"/>
      <c r="J140" s="49"/>
      <c r="K140" s="49"/>
      <c r="L140" s="49"/>
      <c r="M140" s="49"/>
      <c r="N140" s="49"/>
      <c r="O140" s="49"/>
      <c r="P140" s="49"/>
      <c r="Q140" s="49"/>
      <c r="R140" s="49"/>
      <c r="S140" s="49"/>
      <c r="U140" s="33"/>
    </row>
    <row r="141" spans="1:21" s="1" customFormat="1" ht="18" customHeight="1">
      <c r="A141" s="49"/>
      <c r="B141" s="49"/>
      <c r="C141" s="49"/>
      <c r="D141" s="49"/>
      <c r="E141" s="49"/>
      <c r="F141" s="49"/>
      <c r="G141" s="49"/>
      <c r="H141" s="49"/>
      <c r="I141" s="49"/>
      <c r="J141" s="49"/>
      <c r="K141" s="49"/>
      <c r="L141" s="49"/>
      <c r="M141" s="49"/>
      <c r="N141" s="49"/>
      <c r="O141" s="49"/>
      <c r="P141" s="49"/>
      <c r="Q141" s="49"/>
      <c r="R141" s="49"/>
      <c r="S141" s="49"/>
      <c r="U141" s="33"/>
    </row>
    <row r="142" spans="1:21" s="1" customFormat="1" ht="18" customHeight="1">
      <c r="A142" s="49"/>
      <c r="B142" s="49"/>
      <c r="C142" s="49"/>
      <c r="D142" s="49"/>
      <c r="E142" s="49"/>
      <c r="F142" s="49"/>
      <c r="G142" s="49"/>
      <c r="H142" s="49"/>
      <c r="I142" s="49"/>
      <c r="J142" s="49"/>
      <c r="K142" s="49"/>
      <c r="L142" s="49"/>
      <c r="M142" s="49"/>
      <c r="N142" s="49"/>
      <c r="O142" s="49"/>
      <c r="P142" s="49"/>
      <c r="Q142" s="49"/>
      <c r="R142" s="49"/>
      <c r="S142" s="49"/>
      <c r="U142" s="33"/>
    </row>
    <row r="143" spans="1:21" s="1" customFormat="1" ht="18" customHeight="1">
      <c r="A143" s="49"/>
      <c r="B143" s="49"/>
      <c r="C143" s="49"/>
      <c r="D143" s="49"/>
      <c r="E143" s="49"/>
      <c r="F143" s="49"/>
      <c r="G143" s="49"/>
      <c r="H143" s="49"/>
      <c r="I143" s="49"/>
      <c r="J143" s="49"/>
      <c r="K143" s="49"/>
      <c r="L143" s="49"/>
      <c r="M143" s="49"/>
      <c r="N143" s="49"/>
      <c r="O143" s="49"/>
      <c r="P143" s="49"/>
      <c r="Q143" s="49"/>
      <c r="R143" s="49"/>
      <c r="S143" s="49"/>
      <c r="U143" s="33"/>
    </row>
    <row r="144" spans="1:21" s="1" customFormat="1" ht="18" customHeight="1">
      <c r="A144" s="49"/>
      <c r="B144" s="49"/>
      <c r="C144" s="49"/>
      <c r="D144" s="49"/>
      <c r="E144" s="49"/>
      <c r="F144" s="49"/>
      <c r="G144" s="49"/>
      <c r="H144" s="49"/>
      <c r="I144" s="49"/>
      <c r="J144" s="49"/>
      <c r="K144" s="49"/>
      <c r="L144" s="49"/>
      <c r="M144" s="49"/>
      <c r="N144" s="49"/>
      <c r="O144" s="49"/>
      <c r="P144" s="49"/>
      <c r="Q144" s="49"/>
      <c r="R144" s="49"/>
      <c r="S144" s="49"/>
      <c r="U144" s="33"/>
    </row>
    <row r="145" spans="1:21" s="1" customFormat="1" ht="18" customHeight="1">
      <c r="A145" s="49"/>
      <c r="B145" s="49"/>
      <c r="C145" s="49"/>
      <c r="D145" s="49"/>
      <c r="E145" s="49"/>
      <c r="F145" s="49"/>
      <c r="G145" s="49"/>
      <c r="H145" s="49"/>
      <c r="I145" s="49"/>
      <c r="J145" s="49"/>
      <c r="K145" s="49"/>
      <c r="L145" s="49"/>
      <c r="M145" s="49"/>
      <c r="N145" s="49"/>
      <c r="O145" s="49"/>
      <c r="P145" s="49"/>
      <c r="Q145" s="49"/>
      <c r="R145" s="49"/>
      <c r="S145" s="49"/>
      <c r="U145" s="33"/>
    </row>
    <row r="146" spans="1:21" s="1" customFormat="1" ht="18" customHeight="1">
      <c r="A146" s="49"/>
      <c r="B146" s="49"/>
      <c r="C146" s="49"/>
      <c r="D146" s="49"/>
      <c r="E146" s="49"/>
      <c r="F146" s="49"/>
      <c r="G146" s="49"/>
      <c r="H146" s="49"/>
      <c r="I146" s="49"/>
      <c r="J146" s="49"/>
      <c r="K146" s="49"/>
      <c r="L146" s="49"/>
      <c r="M146" s="49"/>
      <c r="N146" s="49"/>
      <c r="O146" s="49"/>
      <c r="P146" s="49"/>
      <c r="Q146" s="49"/>
      <c r="R146" s="49"/>
      <c r="S146" s="49"/>
      <c r="U146" s="33"/>
    </row>
    <row r="147" spans="1:21" s="1" customFormat="1" ht="18" customHeight="1">
      <c r="A147" s="49"/>
      <c r="B147" s="49"/>
      <c r="C147" s="49"/>
      <c r="D147" s="49"/>
      <c r="E147" s="49"/>
      <c r="F147" s="49"/>
      <c r="G147" s="49"/>
      <c r="H147" s="49"/>
      <c r="I147" s="49"/>
      <c r="J147" s="49"/>
      <c r="K147" s="49"/>
      <c r="L147" s="49"/>
      <c r="M147" s="49"/>
      <c r="N147" s="49"/>
      <c r="O147" s="49"/>
      <c r="P147" s="49"/>
      <c r="Q147" s="49"/>
      <c r="R147" s="49"/>
      <c r="S147" s="49"/>
      <c r="U147" s="33"/>
    </row>
    <row r="148" spans="1:21" s="1" customFormat="1" ht="18" customHeight="1">
      <c r="A148" s="49"/>
      <c r="B148" s="49"/>
      <c r="C148" s="49"/>
      <c r="D148" s="49"/>
      <c r="E148" s="49"/>
      <c r="F148" s="49"/>
      <c r="G148" s="49"/>
      <c r="H148" s="49"/>
      <c r="I148" s="49"/>
      <c r="J148" s="49"/>
      <c r="K148" s="49"/>
      <c r="L148" s="49"/>
      <c r="M148" s="49"/>
      <c r="N148" s="49"/>
      <c r="O148" s="49"/>
      <c r="P148" s="49"/>
      <c r="Q148" s="49"/>
      <c r="R148" s="49"/>
      <c r="S148" s="49"/>
      <c r="U148" s="33"/>
    </row>
    <row r="149" spans="1:21" s="1" customFormat="1" ht="18" customHeight="1">
      <c r="A149" s="49"/>
      <c r="B149" s="49"/>
      <c r="C149" s="49"/>
      <c r="D149" s="49"/>
      <c r="E149" s="49"/>
      <c r="F149" s="49"/>
      <c r="G149" s="49"/>
      <c r="H149" s="49"/>
      <c r="I149" s="49"/>
      <c r="J149" s="49"/>
      <c r="K149" s="49"/>
      <c r="L149" s="49"/>
      <c r="M149" s="49"/>
      <c r="N149" s="49"/>
      <c r="O149" s="49"/>
      <c r="P149" s="49"/>
      <c r="Q149" s="49"/>
      <c r="R149" s="49"/>
      <c r="S149" s="49"/>
      <c r="U149" s="33"/>
    </row>
    <row r="150" spans="1:21" s="1" customFormat="1" ht="18" customHeight="1">
      <c r="A150" s="49"/>
      <c r="B150" s="49"/>
      <c r="C150" s="49"/>
      <c r="D150" s="49"/>
      <c r="E150" s="49"/>
      <c r="F150" s="49"/>
      <c r="G150" s="49"/>
      <c r="H150" s="49"/>
      <c r="I150" s="49"/>
      <c r="J150" s="49"/>
      <c r="K150" s="49"/>
      <c r="L150" s="49"/>
      <c r="M150" s="49"/>
      <c r="N150" s="49"/>
      <c r="O150" s="49"/>
      <c r="P150" s="49"/>
      <c r="Q150" s="49"/>
      <c r="R150" s="49"/>
      <c r="S150" s="49"/>
      <c r="U150" s="33"/>
    </row>
    <row r="151" spans="1:21" s="1" customFormat="1" ht="18" customHeight="1">
      <c r="A151" s="49"/>
      <c r="B151" s="49"/>
      <c r="C151" s="49"/>
      <c r="D151" s="49"/>
      <c r="E151" s="49"/>
      <c r="F151" s="49"/>
      <c r="G151" s="49"/>
      <c r="H151" s="49"/>
      <c r="I151" s="49"/>
      <c r="J151" s="49"/>
      <c r="K151" s="49"/>
      <c r="L151" s="49"/>
      <c r="M151" s="49"/>
      <c r="N151" s="49"/>
      <c r="O151" s="49"/>
      <c r="P151" s="49"/>
      <c r="Q151" s="49"/>
      <c r="R151" s="49"/>
      <c r="S151" s="49"/>
      <c r="U151" s="33"/>
    </row>
    <row r="152" spans="1:21" s="1" customFormat="1" ht="18" customHeight="1">
      <c r="A152" s="49"/>
      <c r="B152" s="49"/>
      <c r="C152" s="49"/>
      <c r="D152" s="49"/>
      <c r="E152" s="49"/>
      <c r="F152" s="49"/>
      <c r="G152" s="49"/>
      <c r="H152" s="49"/>
      <c r="I152" s="49"/>
      <c r="J152" s="49"/>
      <c r="K152" s="49"/>
      <c r="L152" s="49"/>
      <c r="M152" s="49"/>
      <c r="N152" s="49"/>
      <c r="O152" s="49"/>
      <c r="P152" s="49"/>
      <c r="Q152" s="49"/>
      <c r="R152" s="49"/>
      <c r="S152" s="49"/>
      <c r="U152" s="33"/>
    </row>
    <row r="153" spans="1:21" s="1" customFormat="1" ht="18" customHeight="1">
      <c r="A153" s="49"/>
      <c r="B153" s="49"/>
      <c r="C153" s="49"/>
      <c r="D153" s="49"/>
      <c r="E153" s="49"/>
      <c r="F153" s="49"/>
      <c r="G153" s="49"/>
      <c r="H153" s="49"/>
      <c r="I153" s="49"/>
      <c r="J153" s="49"/>
      <c r="K153" s="49"/>
      <c r="L153" s="49"/>
      <c r="M153" s="49"/>
      <c r="N153" s="49"/>
      <c r="O153" s="49"/>
      <c r="P153" s="49"/>
      <c r="Q153" s="49"/>
      <c r="R153" s="49"/>
      <c r="S153" s="49"/>
      <c r="U153" s="33"/>
    </row>
    <row r="154" spans="1:21" s="1" customFormat="1" ht="18" customHeight="1">
      <c r="A154" s="49"/>
      <c r="B154" s="49"/>
      <c r="C154" s="49"/>
      <c r="D154" s="49"/>
      <c r="E154" s="49"/>
      <c r="F154" s="49"/>
      <c r="G154" s="49"/>
      <c r="H154" s="49"/>
      <c r="I154" s="49"/>
      <c r="J154" s="49"/>
      <c r="K154" s="49"/>
      <c r="L154" s="49"/>
      <c r="M154" s="49"/>
      <c r="N154" s="49"/>
      <c r="O154" s="49"/>
      <c r="P154" s="49"/>
      <c r="Q154" s="49"/>
      <c r="R154" s="49"/>
      <c r="S154" s="49"/>
      <c r="U154" s="33"/>
    </row>
    <row r="155" spans="1:21" s="1" customFormat="1" ht="18" customHeight="1">
      <c r="A155" s="49"/>
      <c r="B155" s="49"/>
      <c r="C155" s="49"/>
      <c r="D155" s="49"/>
      <c r="E155" s="49"/>
      <c r="F155" s="49"/>
      <c r="G155" s="49"/>
      <c r="H155" s="49"/>
      <c r="I155" s="49"/>
      <c r="J155" s="49"/>
      <c r="K155" s="49"/>
      <c r="L155" s="49"/>
      <c r="M155" s="49"/>
      <c r="N155" s="49"/>
      <c r="O155" s="49"/>
      <c r="P155" s="49"/>
      <c r="Q155" s="49"/>
      <c r="R155" s="49"/>
      <c r="S155" s="49"/>
      <c r="U155" s="33"/>
    </row>
    <row r="156" spans="1:21" s="1" customFormat="1" ht="18" customHeight="1">
      <c r="A156" s="49"/>
      <c r="B156" s="49"/>
      <c r="C156" s="49"/>
      <c r="D156" s="49"/>
      <c r="E156" s="49"/>
      <c r="F156" s="49"/>
      <c r="G156" s="49"/>
      <c r="H156" s="49"/>
      <c r="I156" s="49"/>
      <c r="J156" s="49"/>
      <c r="K156" s="49"/>
      <c r="L156" s="49"/>
      <c r="M156" s="49"/>
      <c r="N156" s="49"/>
      <c r="O156" s="49"/>
      <c r="P156" s="49"/>
      <c r="Q156" s="49"/>
      <c r="R156" s="49"/>
      <c r="S156" s="49"/>
      <c r="U156" s="33"/>
    </row>
    <row r="157" spans="1:21" s="1" customFormat="1" ht="18" customHeight="1">
      <c r="A157" s="49"/>
      <c r="B157" s="49"/>
      <c r="C157" s="49"/>
      <c r="D157" s="49"/>
      <c r="E157" s="49"/>
      <c r="F157" s="49"/>
      <c r="G157" s="49"/>
      <c r="H157" s="49"/>
      <c r="I157" s="49"/>
      <c r="J157" s="49"/>
      <c r="K157" s="49"/>
      <c r="L157" s="49"/>
      <c r="M157" s="49"/>
      <c r="N157" s="49"/>
      <c r="O157" s="49"/>
      <c r="P157" s="49"/>
      <c r="Q157" s="49"/>
      <c r="R157" s="49"/>
      <c r="S157" s="49"/>
      <c r="U157" s="33"/>
    </row>
    <row r="158" spans="1:21" s="1" customFormat="1" ht="18" customHeight="1">
      <c r="A158" s="49"/>
      <c r="B158" s="49"/>
      <c r="C158" s="49"/>
      <c r="D158" s="49"/>
      <c r="E158" s="49"/>
      <c r="F158" s="49"/>
      <c r="G158" s="49"/>
      <c r="H158" s="49"/>
      <c r="I158" s="49"/>
      <c r="J158" s="49"/>
      <c r="K158" s="49"/>
      <c r="L158" s="49"/>
      <c r="M158" s="49"/>
      <c r="N158" s="49"/>
      <c r="O158" s="49"/>
      <c r="P158" s="49"/>
      <c r="Q158" s="49"/>
      <c r="R158" s="49"/>
      <c r="S158" s="49"/>
      <c r="U158" s="33"/>
    </row>
    <row r="159" spans="1:21" s="1" customFormat="1" ht="18" customHeight="1">
      <c r="A159" s="49"/>
      <c r="B159" s="49"/>
      <c r="C159" s="49"/>
      <c r="D159" s="49"/>
      <c r="E159" s="49"/>
      <c r="F159" s="49"/>
      <c r="G159" s="49"/>
      <c r="H159" s="49"/>
      <c r="I159" s="49"/>
      <c r="J159" s="49"/>
      <c r="K159" s="49"/>
      <c r="L159" s="49"/>
      <c r="M159" s="49"/>
      <c r="N159" s="49"/>
      <c r="O159" s="49"/>
      <c r="P159" s="49"/>
      <c r="Q159" s="49"/>
      <c r="R159" s="49"/>
      <c r="S159" s="49"/>
      <c r="U159" s="33"/>
    </row>
    <row r="160" spans="1:21" s="1" customFormat="1" ht="18" customHeight="1">
      <c r="A160" s="49"/>
      <c r="B160" s="49"/>
      <c r="C160" s="49"/>
      <c r="D160" s="49"/>
      <c r="E160" s="49"/>
      <c r="F160" s="49"/>
      <c r="G160" s="49"/>
      <c r="H160" s="49"/>
      <c r="I160" s="49"/>
      <c r="J160" s="49"/>
      <c r="K160" s="49"/>
      <c r="L160" s="49"/>
      <c r="M160" s="49"/>
      <c r="N160" s="49"/>
      <c r="O160" s="49"/>
      <c r="P160" s="49"/>
      <c r="Q160" s="49"/>
      <c r="R160" s="49"/>
      <c r="S160" s="49"/>
      <c r="U160" s="33"/>
    </row>
    <row r="161" spans="1:21" s="1" customFormat="1" ht="18" customHeight="1">
      <c r="A161" s="49"/>
      <c r="B161" s="49"/>
      <c r="C161" s="49"/>
      <c r="D161" s="49"/>
      <c r="E161" s="49"/>
      <c r="F161" s="49"/>
      <c r="G161" s="49"/>
      <c r="H161" s="49"/>
      <c r="I161" s="49"/>
      <c r="J161" s="49"/>
      <c r="K161" s="49"/>
      <c r="L161" s="49"/>
      <c r="M161" s="49"/>
      <c r="N161" s="49"/>
      <c r="O161" s="49"/>
      <c r="P161" s="49"/>
      <c r="Q161" s="49"/>
      <c r="R161" s="49"/>
      <c r="S161" s="49"/>
      <c r="U161" s="33"/>
    </row>
    <row r="162" spans="1:21" s="1" customFormat="1" ht="18" customHeight="1">
      <c r="A162" s="49"/>
      <c r="B162" s="49"/>
      <c r="C162" s="49"/>
      <c r="D162" s="49"/>
      <c r="E162" s="49"/>
      <c r="F162" s="49"/>
      <c r="G162" s="49"/>
      <c r="H162" s="49"/>
      <c r="I162" s="49"/>
      <c r="J162" s="49"/>
      <c r="K162" s="49"/>
      <c r="L162" s="49"/>
      <c r="M162" s="49"/>
      <c r="N162" s="49"/>
      <c r="O162" s="49"/>
      <c r="P162" s="49"/>
      <c r="Q162" s="49"/>
      <c r="R162" s="49"/>
      <c r="S162" s="49"/>
      <c r="U162" s="33"/>
    </row>
    <row r="163" spans="1:21" s="1" customFormat="1" ht="18" customHeight="1">
      <c r="A163" s="49"/>
      <c r="B163" s="49"/>
      <c r="C163" s="49"/>
      <c r="D163" s="49"/>
      <c r="E163" s="49"/>
      <c r="F163" s="49"/>
      <c r="G163" s="49"/>
      <c r="H163" s="49"/>
      <c r="I163" s="49"/>
      <c r="J163" s="49"/>
      <c r="K163" s="49"/>
      <c r="L163" s="49"/>
      <c r="M163" s="49"/>
      <c r="N163" s="49"/>
      <c r="O163" s="49"/>
      <c r="P163" s="49"/>
      <c r="Q163" s="49"/>
      <c r="R163" s="49"/>
      <c r="S163" s="49"/>
      <c r="U163" s="33"/>
    </row>
    <row r="164" spans="1:21" s="1" customFormat="1" ht="18" customHeight="1">
      <c r="A164" s="49"/>
      <c r="B164" s="49"/>
      <c r="C164" s="49"/>
      <c r="D164" s="49"/>
      <c r="E164" s="49"/>
      <c r="F164" s="49"/>
      <c r="G164" s="49"/>
      <c r="H164" s="49"/>
      <c r="I164" s="49"/>
      <c r="J164" s="49"/>
      <c r="K164" s="49"/>
      <c r="L164" s="49"/>
      <c r="M164" s="49"/>
      <c r="N164" s="49"/>
      <c r="O164" s="49"/>
      <c r="P164" s="49"/>
      <c r="Q164" s="49"/>
      <c r="R164" s="49"/>
      <c r="S164" s="49"/>
      <c r="U164" s="33"/>
    </row>
    <row r="165" spans="1:21" s="1" customFormat="1" ht="18" customHeight="1">
      <c r="A165" s="49"/>
      <c r="B165" s="49"/>
      <c r="C165" s="49"/>
      <c r="D165" s="49"/>
      <c r="E165" s="49"/>
      <c r="F165" s="49"/>
      <c r="G165" s="49"/>
      <c r="H165" s="49"/>
      <c r="I165" s="49"/>
      <c r="J165" s="49"/>
      <c r="K165" s="49"/>
      <c r="L165" s="49"/>
      <c r="M165" s="49"/>
      <c r="N165" s="49"/>
      <c r="O165" s="49"/>
      <c r="P165" s="49"/>
      <c r="Q165" s="49"/>
      <c r="R165" s="49"/>
      <c r="S165" s="49"/>
      <c r="U165" s="33"/>
    </row>
    <row r="166" spans="1:21" s="1" customFormat="1" ht="18" customHeight="1">
      <c r="A166" s="49"/>
      <c r="B166" s="49"/>
      <c r="C166" s="49"/>
      <c r="D166" s="49"/>
      <c r="E166" s="49"/>
      <c r="F166" s="49"/>
      <c r="G166" s="49"/>
      <c r="H166" s="49"/>
      <c r="I166" s="49"/>
      <c r="J166" s="49"/>
      <c r="K166" s="49"/>
      <c r="L166" s="49"/>
      <c r="M166" s="49"/>
      <c r="N166" s="49"/>
      <c r="O166" s="49"/>
      <c r="P166" s="49"/>
      <c r="Q166" s="49"/>
      <c r="R166" s="49"/>
      <c r="S166" s="49"/>
      <c r="U166" s="33"/>
    </row>
    <row r="167" spans="1:21" s="1" customFormat="1" ht="18" customHeight="1">
      <c r="A167" s="49"/>
      <c r="B167" s="49"/>
      <c r="C167" s="49"/>
      <c r="D167" s="49"/>
      <c r="E167" s="49"/>
      <c r="F167" s="49"/>
      <c r="G167" s="49"/>
      <c r="H167" s="49"/>
      <c r="I167" s="49"/>
      <c r="J167" s="49"/>
      <c r="K167" s="49"/>
      <c r="L167" s="49"/>
      <c r="M167" s="49"/>
      <c r="N167" s="49"/>
      <c r="O167" s="49"/>
      <c r="P167" s="49"/>
      <c r="Q167" s="49"/>
      <c r="R167" s="49"/>
      <c r="S167" s="49"/>
      <c r="U167" s="33"/>
    </row>
    <row r="168" spans="1:21" s="1" customFormat="1" ht="18" customHeight="1">
      <c r="A168" s="49"/>
      <c r="B168" s="49"/>
      <c r="C168" s="49"/>
      <c r="D168" s="49"/>
      <c r="E168" s="49"/>
      <c r="F168" s="49"/>
      <c r="G168" s="49"/>
      <c r="H168" s="49"/>
      <c r="I168" s="49"/>
      <c r="J168" s="49"/>
      <c r="K168" s="49"/>
      <c r="L168" s="49"/>
      <c r="M168" s="49"/>
      <c r="N168" s="49"/>
      <c r="O168" s="49"/>
      <c r="P168" s="49"/>
      <c r="Q168" s="49"/>
      <c r="R168" s="49"/>
      <c r="S168" s="49"/>
      <c r="U168" s="33"/>
    </row>
    <row r="169" spans="1:21" s="1" customFormat="1" ht="18" customHeight="1">
      <c r="A169" s="49"/>
      <c r="B169" s="49"/>
      <c r="C169" s="49"/>
      <c r="D169" s="49"/>
      <c r="E169" s="49"/>
      <c r="F169" s="49"/>
      <c r="G169" s="49"/>
      <c r="H169" s="49"/>
      <c r="I169" s="49"/>
      <c r="J169" s="49"/>
      <c r="K169" s="49"/>
      <c r="L169" s="49"/>
      <c r="M169" s="49"/>
      <c r="N169" s="49"/>
      <c r="O169" s="49"/>
      <c r="P169" s="49"/>
      <c r="Q169" s="49"/>
      <c r="R169" s="49"/>
      <c r="S169" s="49"/>
      <c r="U169" s="33"/>
    </row>
    <row r="170" spans="1:21" s="1" customFormat="1" ht="18" customHeight="1">
      <c r="A170" s="49"/>
      <c r="B170" s="49"/>
      <c r="C170" s="49"/>
      <c r="D170" s="49"/>
      <c r="E170" s="49"/>
      <c r="F170" s="49"/>
      <c r="G170" s="49"/>
      <c r="H170" s="49"/>
      <c r="I170" s="49"/>
      <c r="J170" s="49"/>
      <c r="K170" s="49"/>
      <c r="L170" s="49"/>
      <c r="M170" s="49"/>
      <c r="N170" s="49"/>
      <c r="O170" s="49"/>
      <c r="P170" s="49"/>
      <c r="Q170" s="49"/>
      <c r="R170" s="49"/>
      <c r="S170" s="49"/>
      <c r="U170" s="33"/>
    </row>
    <row r="171" spans="1:21" s="1" customFormat="1" ht="18" customHeight="1">
      <c r="A171" s="49"/>
      <c r="B171" s="49"/>
      <c r="C171" s="49"/>
      <c r="D171" s="49"/>
      <c r="E171" s="49"/>
      <c r="F171" s="49"/>
      <c r="G171" s="49"/>
      <c r="H171" s="49"/>
      <c r="I171" s="49"/>
      <c r="J171" s="49"/>
      <c r="K171" s="49"/>
      <c r="L171" s="49"/>
      <c r="M171" s="49"/>
      <c r="N171" s="49"/>
      <c r="O171" s="49"/>
      <c r="P171" s="49"/>
      <c r="Q171" s="49"/>
      <c r="R171" s="49"/>
      <c r="S171" s="49"/>
      <c r="U171" s="33"/>
    </row>
    <row r="172" spans="1:21" s="1" customFormat="1" ht="18" customHeight="1">
      <c r="A172" s="49"/>
      <c r="B172" s="49"/>
      <c r="C172" s="49"/>
      <c r="D172" s="49"/>
      <c r="E172" s="49"/>
      <c r="F172" s="49"/>
      <c r="G172" s="49"/>
      <c r="H172" s="49"/>
      <c r="I172" s="49"/>
      <c r="J172" s="49"/>
      <c r="K172" s="49"/>
      <c r="L172" s="49"/>
      <c r="M172" s="49"/>
      <c r="N172" s="49"/>
      <c r="O172" s="49"/>
      <c r="P172" s="49"/>
      <c r="Q172" s="49"/>
      <c r="R172" s="49"/>
      <c r="S172" s="49"/>
      <c r="U172" s="33"/>
    </row>
    <row r="173" spans="1:21" s="1" customFormat="1" ht="18" customHeight="1">
      <c r="A173" s="49"/>
      <c r="B173" s="49"/>
      <c r="C173" s="49"/>
      <c r="D173" s="49"/>
      <c r="E173" s="49"/>
      <c r="F173" s="49"/>
      <c r="G173" s="49"/>
      <c r="H173" s="49"/>
      <c r="I173" s="49"/>
      <c r="J173" s="49"/>
      <c r="K173" s="49"/>
      <c r="L173" s="49"/>
      <c r="M173" s="49"/>
      <c r="N173" s="49"/>
      <c r="O173" s="49"/>
      <c r="P173" s="49"/>
      <c r="Q173" s="49"/>
      <c r="R173" s="49"/>
      <c r="S173" s="49"/>
      <c r="U173" s="33"/>
    </row>
    <row r="174" spans="1:21" s="1" customFormat="1" ht="18" customHeight="1">
      <c r="A174" s="49"/>
      <c r="B174" s="49"/>
      <c r="C174" s="49"/>
      <c r="D174" s="49"/>
      <c r="E174" s="49"/>
      <c r="F174" s="49"/>
      <c r="G174" s="49"/>
      <c r="H174" s="49"/>
      <c r="I174" s="49"/>
      <c r="J174" s="49"/>
      <c r="K174" s="49"/>
      <c r="L174" s="49"/>
      <c r="M174" s="49"/>
      <c r="N174" s="49"/>
      <c r="O174" s="49"/>
      <c r="P174" s="49"/>
      <c r="Q174" s="49"/>
      <c r="R174" s="49"/>
      <c r="S174" s="49"/>
      <c r="U174" s="33"/>
    </row>
    <row r="175" spans="1:21" s="1" customFormat="1" ht="18" customHeight="1">
      <c r="A175" s="49"/>
      <c r="B175" s="49"/>
      <c r="C175" s="49"/>
      <c r="D175" s="49"/>
      <c r="E175" s="49"/>
      <c r="F175" s="49"/>
      <c r="G175" s="49"/>
      <c r="H175" s="49"/>
      <c r="I175" s="49"/>
      <c r="J175" s="49"/>
      <c r="K175" s="49"/>
      <c r="L175" s="49"/>
      <c r="M175" s="49"/>
      <c r="N175" s="49"/>
      <c r="O175" s="49"/>
      <c r="P175" s="49"/>
      <c r="Q175" s="49"/>
      <c r="R175" s="49"/>
      <c r="S175" s="49"/>
      <c r="U175" s="33"/>
    </row>
    <row r="176" spans="1:21" s="1" customFormat="1" ht="18" customHeight="1">
      <c r="A176" s="49"/>
      <c r="B176" s="49"/>
      <c r="C176" s="49"/>
      <c r="D176" s="49"/>
      <c r="E176" s="49"/>
      <c r="F176" s="49"/>
      <c r="G176" s="49"/>
      <c r="H176" s="49"/>
      <c r="I176" s="49"/>
      <c r="J176" s="49"/>
      <c r="K176" s="49"/>
      <c r="L176" s="49"/>
      <c r="M176" s="49"/>
      <c r="N176" s="49"/>
      <c r="O176" s="49"/>
      <c r="P176" s="49"/>
      <c r="Q176" s="49"/>
      <c r="R176" s="49"/>
      <c r="S176" s="49"/>
      <c r="U176" s="33"/>
    </row>
    <row r="177" spans="1:21" s="1" customFormat="1" ht="18" customHeight="1">
      <c r="A177" s="49"/>
      <c r="B177" s="49"/>
      <c r="C177" s="49"/>
      <c r="D177" s="49"/>
      <c r="E177" s="49"/>
      <c r="F177" s="49"/>
      <c r="G177" s="49"/>
      <c r="H177" s="49"/>
      <c r="I177" s="49"/>
      <c r="J177" s="49"/>
      <c r="K177" s="49"/>
      <c r="L177" s="49"/>
      <c r="M177" s="49"/>
      <c r="N177" s="49"/>
      <c r="O177" s="49"/>
      <c r="P177" s="49"/>
      <c r="Q177" s="49"/>
      <c r="R177" s="49"/>
      <c r="S177" s="49"/>
      <c r="U177" s="33"/>
    </row>
    <row r="178" spans="1:21" s="1" customFormat="1" ht="18" customHeight="1">
      <c r="A178" s="49"/>
      <c r="B178" s="49"/>
      <c r="C178" s="49"/>
      <c r="D178" s="49"/>
      <c r="E178" s="49"/>
      <c r="F178" s="49"/>
      <c r="G178" s="49"/>
      <c r="H178" s="49"/>
      <c r="I178" s="49"/>
      <c r="J178" s="49"/>
      <c r="K178" s="49"/>
      <c r="L178" s="49"/>
      <c r="M178" s="49"/>
      <c r="N178" s="49"/>
      <c r="O178" s="49"/>
      <c r="P178" s="49"/>
      <c r="Q178" s="49"/>
      <c r="R178" s="49"/>
      <c r="S178" s="49"/>
      <c r="U178" s="33"/>
    </row>
    <row r="179" spans="1:21" s="1" customFormat="1" ht="18" customHeight="1">
      <c r="A179" s="49"/>
      <c r="B179" s="49"/>
      <c r="C179" s="49"/>
      <c r="D179" s="49"/>
      <c r="E179" s="49"/>
      <c r="F179" s="49"/>
      <c r="G179" s="49"/>
      <c r="H179" s="49"/>
      <c r="I179" s="49"/>
      <c r="J179" s="49"/>
      <c r="K179" s="49"/>
      <c r="L179" s="49"/>
      <c r="M179" s="49"/>
      <c r="N179" s="49"/>
      <c r="O179" s="49"/>
      <c r="P179" s="49"/>
      <c r="Q179" s="49"/>
      <c r="R179" s="49"/>
      <c r="S179" s="49"/>
      <c r="U179" s="33"/>
    </row>
    <row r="180" spans="1:21" s="1" customFormat="1" ht="18" customHeight="1">
      <c r="A180" s="49"/>
      <c r="B180" s="49"/>
      <c r="C180" s="49"/>
      <c r="D180" s="49"/>
      <c r="E180" s="49"/>
      <c r="F180" s="49"/>
      <c r="G180" s="49"/>
      <c r="H180" s="49"/>
      <c r="I180" s="49"/>
      <c r="J180" s="49"/>
      <c r="K180" s="49"/>
      <c r="L180" s="49"/>
      <c r="M180" s="49"/>
      <c r="N180" s="49"/>
      <c r="O180" s="49"/>
      <c r="P180" s="49"/>
      <c r="Q180" s="49"/>
      <c r="R180" s="49"/>
      <c r="S180" s="49"/>
      <c r="U180" s="33"/>
    </row>
    <row r="181" spans="1:21" s="1" customFormat="1" ht="18" customHeight="1">
      <c r="A181" s="49"/>
      <c r="B181" s="49"/>
      <c r="C181" s="49"/>
      <c r="D181" s="49"/>
      <c r="E181" s="49"/>
      <c r="F181" s="49"/>
      <c r="G181" s="49"/>
      <c r="H181" s="49"/>
      <c r="I181" s="49"/>
      <c r="J181" s="49"/>
      <c r="K181" s="49"/>
      <c r="L181" s="49"/>
      <c r="M181" s="49"/>
      <c r="N181" s="49"/>
      <c r="O181" s="49"/>
      <c r="P181" s="49"/>
      <c r="Q181" s="49"/>
      <c r="R181" s="49"/>
      <c r="S181" s="49"/>
      <c r="U181" s="33"/>
    </row>
    <row r="182" spans="1:21" s="1" customFormat="1" ht="18" customHeight="1">
      <c r="A182" s="49"/>
      <c r="B182" s="49"/>
      <c r="C182" s="49"/>
      <c r="D182" s="49"/>
      <c r="E182" s="49"/>
      <c r="F182" s="49"/>
      <c r="G182" s="49"/>
      <c r="H182" s="49"/>
      <c r="I182" s="49"/>
      <c r="J182" s="49"/>
      <c r="K182" s="49"/>
      <c r="L182" s="49"/>
      <c r="M182" s="49"/>
      <c r="N182" s="49"/>
      <c r="O182" s="49"/>
      <c r="P182" s="49"/>
      <c r="Q182" s="49"/>
      <c r="R182" s="49"/>
      <c r="S182" s="49"/>
      <c r="U182" s="33"/>
    </row>
    <row r="183" spans="1:21" s="1" customFormat="1" ht="18" customHeight="1">
      <c r="A183" s="49"/>
      <c r="B183" s="49"/>
      <c r="C183" s="49"/>
      <c r="D183" s="49"/>
      <c r="E183" s="49"/>
      <c r="F183" s="49"/>
      <c r="G183" s="49"/>
      <c r="H183" s="49"/>
      <c r="I183" s="49"/>
      <c r="J183" s="49"/>
      <c r="K183" s="49"/>
      <c r="L183" s="49"/>
      <c r="M183" s="49"/>
      <c r="N183" s="49"/>
      <c r="O183" s="49"/>
      <c r="P183" s="49"/>
      <c r="Q183" s="49"/>
      <c r="R183" s="49"/>
      <c r="S183" s="49"/>
      <c r="U183" s="33"/>
    </row>
    <row r="184" spans="1:21" s="1" customFormat="1" ht="18" customHeight="1">
      <c r="A184" s="49"/>
      <c r="B184" s="49"/>
      <c r="C184" s="49"/>
      <c r="D184" s="49"/>
      <c r="E184" s="49"/>
      <c r="F184" s="49"/>
      <c r="G184" s="49"/>
      <c r="H184" s="49"/>
      <c r="I184" s="49"/>
      <c r="J184" s="49"/>
      <c r="K184" s="49"/>
      <c r="L184" s="49"/>
      <c r="M184" s="49"/>
      <c r="N184" s="49"/>
      <c r="O184" s="49"/>
      <c r="P184" s="49"/>
      <c r="Q184" s="49"/>
      <c r="R184" s="49"/>
      <c r="S184" s="49"/>
      <c r="U184" s="33"/>
    </row>
    <row r="185" spans="1:21" s="1" customFormat="1" ht="18" customHeight="1">
      <c r="A185" s="49"/>
      <c r="B185" s="49"/>
      <c r="C185" s="49"/>
      <c r="D185" s="49"/>
      <c r="E185" s="49"/>
      <c r="F185" s="49"/>
      <c r="G185" s="49"/>
      <c r="H185" s="49"/>
      <c r="I185" s="49"/>
      <c r="J185" s="49"/>
      <c r="K185" s="49"/>
      <c r="L185" s="49"/>
      <c r="M185" s="49"/>
      <c r="N185" s="49"/>
      <c r="O185" s="49"/>
      <c r="P185" s="49"/>
      <c r="Q185" s="49"/>
      <c r="R185" s="49"/>
      <c r="S185" s="49"/>
      <c r="U185" s="33"/>
    </row>
    <row r="186" spans="1:21" s="1" customFormat="1" ht="18" customHeight="1">
      <c r="A186" s="49"/>
      <c r="B186" s="49"/>
      <c r="C186" s="49"/>
      <c r="D186" s="49"/>
      <c r="E186" s="49"/>
      <c r="F186" s="49"/>
      <c r="G186" s="49"/>
      <c r="H186" s="49"/>
      <c r="I186" s="49"/>
      <c r="J186" s="49"/>
      <c r="K186" s="49"/>
      <c r="L186" s="49"/>
      <c r="M186" s="49"/>
      <c r="N186" s="49"/>
      <c r="O186" s="49"/>
      <c r="P186" s="49"/>
      <c r="Q186" s="49"/>
      <c r="R186" s="49"/>
      <c r="S186" s="49"/>
      <c r="U186" s="33"/>
    </row>
    <row r="187" spans="1:21" s="1" customFormat="1" ht="18" customHeight="1">
      <c r="A187" s="49"/>
      <c r="B187" s="49"/>
      <c r="C187" s="49"/>
      <c r="D187" s="49"/>
      <c r="E187" s="49"/>
      <c r="F187" s="49"/>
      <c r="G187" s="49"/>
      <c r="H187" s="49"/>
      <c r="I187" s="49"/>
      <c r="J187" s="49"/>
      <c r="K187" s="49"/>
      <c r="L187" s="49"/>
      <c r="M187" s="49"/>
      <c r="N187" s="49"/>
      <c r="O187" s="49"/>
      <c r="P187" s="49"/>
      <c r="Q187" s="49"/>
      <c r="R187" s="49"/>
      <c r="S187" s="49"/>
      <c r="U187" s="33"/>
    </row>
    <row r="188" spans="1:21" s="1" customFormat="1" ht="18" customHeight="1">
      <c r="A188" s="49"/>
      <c r="B188" s="49"/>
      <c r="C188" s="49"/>
      <c r="D188" s="49"/>
      <c r="E188" s="49"/>
      <c r="F188" s="49"/>
      <c r="G188" s="49"/>
      <c r="H188" s="49"/>
      <c r="I188" s="49"/>
      <c r="J188" s="49"/>
      <c r="K188" s="49"/>
      <c r="L188" s="49"/>
      <c r="M188" s="49"/>
      <c r="N188" s="49"/>
      <c r="O188" s="49"/>
      <c r="P188" s="49"/>
      <c r="Q188" s="49"/>
      <c r="R188" s="49"/>
      <c r="S188" s="49"/>
      <c r="U188" s="33"/>
    </row>
    <row r="189" spans="1:21" s="1" customFormat="1" ht="18" customHeight="1">
      <c r="A189" s="49"/>
      <c r="B189" s="49"/>
      <c r="C189" s="49"/>
      <c r="D189" s="49"/>
      <c r="E189" s="49"/>
      <c r="F189" s="49"/>
      <c r="G189" s="49"/>
      <c r="H189" s="49"/>
      <c r="I189" s="49"/>
      <c r="J189" s="49"/>
      <c r="K189" s="49"/>
      <c r="L189" s="49"/>
      <c r="M189" s="49"/>
      <c r="N189" s="49"/>
      <c r="O189" s="49"/>
      <c r="P189" s="49"/>
      <c r="Q189" s="49"/>
      <c r="R189" s="49"/>
      <c r="S189" s="49"/>
      <c r="U189" s="33"/>
    </row>
    <row r="190" spans="1:21" s="1" customFormat="1" ht="18" customHeight="1">
      <c r="A190" s="49"/>
      <c r="B190" s="49"/>
      <c r="C190" s="49"/>
      <c r="D190" s="49"/>
      <c r="E190" s="49"/>
      <c r="F190" s="49"/>
      <c r="G190" s="49"/>
      <c r="H190" s="49"/>
      <c r="I190" s="49"/>
      <c r="J190" s="49"/>
      <c r="K190" s="49"/>
      <c r="L190" s="49"/>
      <c r="M190" s="49"/>
      <c r="N190" s="49"/>
      <c r="O190" s="49"/>
      <c r="P190" s="49"/>
      <c r="Q190" s="49"/>
      <c r="R190" s="49"/>
      <c r="S190" s="49"/>
      <c r="U190" s="33"/>
    </row>
    <row r="191" spans="1:21" s="1" customFormat="1" ht="18" customHeight="1">
      <c r="A191" s="49"/>
      <c r="B191" s="49"/>
      <c r="C191" s="49"/>
      <c r="D191" s="49"/>
      <c r="E191" s="49"/>
      <c r="F191" s="49"/>
      <c r="G191" s="49"/>
      <c r="H191" s="49"/>
      <c r="I191" s="49"/>
      <c r="J191" s="49"/>
      <c r="K191" s="49"/>
      <c r="L191" s="49"/>
      <c r="M191" s="49"/>
      <c r="N191" s="49"/>
      <c r="O191" s="49"/>
      <c r="P191" s="49"/>
      <c r="Q191" s="49"/>
      <c r="R191" s="49"/>
      <c r="S191" s="49"/>
      <c r="U191" s="33"/>
    </row>
    <row r="192" spans="1:21" s="1" customFormat="1" ht="18" customHeight="1">
      <c r="A192" s="49"/>
      <c r="B192" s="49"/>
      <c r="C192" s="49"/>
      <c r="D192" s="49"/>
      <c r="E192" s="49"/>
      <c r="F192" s="49"/>
      <c r="G192" s="49"/>
      <c r="H192" s="49"/>
      <c r="I192" s="49"/>
      <c r="J192" s="49"/>
      <c r="K192" s="49"/>
      <c r="L192" s="49"/>
      <c r="M192" s="49"/>
      <c r="N192" s="49"/>
      <c r="O192" s="49"/>
      <c r="P192" s="49"/>
      <c r="Q192" s="49"/>
      <c r="R192" s="49"/>
      <c r="S192" s="49"/>
      <c r="U192" s="33"/>
    </row>
    <row r="193" spans="1:21" s="1" customFormat="1" ht="18" customHeight="1">
      <c r="A193" s="49"/>
      <c r="B193" s="49"/>
      <c r="C193" s="49"/>
      <c r="D193" s="49"/>
      <c r="E193" s="49"/>
      <c r="F193" s="49"/>
      <c r="G193" s="49"/>
      <c r="H193" s="49"/>
      <c r="I193" s="49"/>
      <c r="J193" s="49"/>
      <c r="K193" s="49"/>
      <c r="L193" s="49"/>
      <c r="M193" s="49"/>
      <c r="N193" s="49"/>
      <c r="O193" s="49"/>
      <c r="P193" s="49"/>
      <c r="Q193" s="49"/>
      <c r="R193" s="49"/>
      <c r="S193" s="49"/>
      <c r="U193" s="33"/>
    </row>
    <row r="194" spans="1:21" s="1" customFormat="1" ht="18" customHeight="1">
      <c r="A194" s="49"/>
      <c r="B194" s="49"/>
      <c r="C194" s="49"/>
      <c r="D194" s="49"/>
      <c r="E194" s="49"/>
      <c r="F194" s="49"/>
      <c r="G194" s="49"/>
      <c r="H194" s="49"/>
      <c r="I194" s="49"/>
      <c r="J194" s="49"/>
      <c r="K194" s="49"/>
      <c r="L194" s="49"/>
      <c r="M194" s="49"/>
      <c r="N194" s="49"/>
      <c r="O194" s="49"/>
      <c r="P194" s="49"/>
      <c r="Q194" s="49"/>
      <c r="R194" s="49"/>
      <c r="S194" s="49"/>
      <c r="U194" s="33"/>
    </row>
    <row r="195" spans="1:21" s="1" customFormat="1" ht="18" customHeight="1">
      <c r="A195" s="49"/>
      <c r="B195" s="49"/>
      <c r="C195" s="49"/>
      <c r="D195" s="49"/>
      <c r="E195" s="49"/>
      <c r="F195" s="49"/>
      <c r="G195" s="49"/>
      <c r="H195" s="49"/>
      <c r="I195" s="49"/>
      <c r="J195" s="49"/>
      <c r="K195" s="49"/>
      <c r="L195" s="49"/>
      <c r="M195" s="49"/>
      <c r="N195" s="49"/>
      <c r="O195" s="49"/>
      <c r="P195" s="49"/>
      <c r="Q195" s="49"/>
      <c r="R195" s="49"/>
      <c r="S195" s="49"/>
      <c r="U195" s="33"/>
    </row>
    <row r="196" spans="1:21" s="1" customFormat="1" ht="18" customHeight="1">
      <c r="A196" s="49"/>
      <c r="B196" s="49"/>
      <c r="C196" s="49"/>
      <c r="D196" s="49"/>
      <c r="E196" s="49"/>
      <c r="F196" s="49"/>
      <c r="G196" s="49"/>
      <c r="H196" s="49"/>
      <c r="I196" s="49"/>
      <c r="J196" s="49"/>
      <c r="K196" s="49"/>
      <c r="L196" s="49"/>
      <c r="M196" s="49"/>
      <c r="N196" s="49"/>
      <c r="O196" s="49"/>
      <c r="P196" s="49"/>
      <c r="Q196" s="49"/>
      <c r="R196" s="49"/>
      <c r="S196" s="49"/>
      <c r="U196" s="33"/>
    </row>
    <row r="197" spans="1:21" s="1" customFormat="1" ht="18" customHeight="1">
      <c r="A197" s="49"/>
      <c r="B197" s="49"/>
      <c r="C197" s="49"/>
      <c r="D197" s="49"/>
      <c r="E197" s="49"/>
      <c r="F197" s="49"/>
      <c r="G197" s="49"/>
      <c r="H197" s="49"/>
      <c r="I197" s="49"/>
      <c r="J197" s="49"/>
      <c r="K197" s="49"/>
      <c r="L197" s="49"/>
      <c r="M197" s="49"/>
      <c r="N197" s="49"/>
      <c r="O197" s="49"/>
      <c r="P197" s="49"/>
      <c r="Q197" s="49"/>
      <c r="R197" s="49"/>
      <c r="S197" s="49"/>
      <c r="U197" s="33"/>
    </row>
    <row r="198" spans="1:21" s="1" customFormat="1" ht="18" customHeight="1">
      <c r="A198" s="49"/>
      <c r="B198" s="49"/>
      <c r="C198" s="49"/>
      <c r="D198" s="49"/>
      <c r="E198" s="49"/>
      <c r="F198" s="49"/>
      <c r="G198" s="49"/>
      <c r="H198" s="49"/>
      <c r="I198" s="49"/>
      <c r="J198" s="49"/>
      <c r="K198" s="49"/>
      <c r="L198" s="49"/>
      <c r="M198" s="49"/>
      <c r="N198" s="49"/>
      <c r="O198" s="49"/>
      <c r="P198" s="49"/>
      <c r="Q198" s="49"/>
      <c r="R198" s="49"/>
      <c r="S198" s="49"/>
      <c r="U198" s="33"/>
    </row>
    <row r="199" spans="1:21" s="1" customFormat="1" ht="18" customHeight="1">
      <c r="A199" s="49"/>
      <c r="B199" s="49"/>
      <c r="C199" s="49"/>
      <c r="D199" s="49"/>
      <c r="E199" s="49"/>
      <c r="F199" s="49"/>
      <c r="G199" s="49"/>
      <c r="H199" s="49"/>
      <c r="I199" s="49"/>
      <c r="J199" s="49"/>
      <c r="K199" s="49"/>
      <c r="L199" s="49"/>
      <c r="M199" s="49"/>
      <c r="N199" s="49"/>
      <c r="O199" s="49"/>
      <c r="P199" s="49"/>
      <c r="Q199" s="49"/>
      <c r="R199" s="49"/>
      <c r="S199" s="49"/>
      <c r="U199" s="33"/>
    </row>
    <row r="200" spans="1:21" s="1" customFormat="1" ht="18" customHeight="1">
      <c r="A200" s="49"/>
      <c r="B200" s="49"/>
      <c r="C200" s="49"/>
      <c r="D200" s="49"/>
      <c r="E200" s="49"/>
      <c r="F200" s="49"/>
      <c r="G200" s="49"/>
      <c r="H200" s="49"/>
      <c r="I200" s="49"/>
      <c r="J200" s="49"/>
      <c r="K200" s="49"/>
      <c r="L200" s="49"/>
      <c r="M200" s="49"/>
      <c r="N200" s="49"/>
      <c r="O200" s="49"/>
      <c r="P200" s="49"/>
      <c r="Q200" s="49"/>
      <c r="R200" s="49"/>
      <c r="S200" s="49"/>
      <c r="U200" s="33"/>
    </row>
    <row r="201" spans="1:21" s="1" customFormat="1" ht="18" customHeight="1">
      <c r="A201" s="49"/>
      <c r="B201" s="49"/>
      <c r="C201" s="49"/>
      <c r="D201" s="49"/>
      <c r="E201" s="49"/>
      <c r="F201" s="49"/>
      <c r="G201" s="49"/>
      <c r="H201" s="49"/>
      <c r="I201" s="49"/>
      <c r="J201" s="49"/>
      <c r="K201" s="49"/>
      <c r="L201" s="49"/>
      <c r="M201" s="49"/>
      <c r="N201" s="49"/>
      <c r="O201" s="49"/>
      <c r="P201" s="49"/>
      <c r="Q201" s="49"/>
      <c r="R201" s="49"/>
      <c r="S201" s="49"/>
      <c r="U201" s="33"/>
    </row>
    <row r="202" spans="1:21" s="1" customFormat="1" ht="18" customHeight="1">
      <c r="A202" s="49"/>
      <c r="B202" s="49"/>
      <c r="C202" s="49"/>
      <c r="D202" s="49"/>
      <c r="E202" s="49"/>
      <c r="F202" s="49"/>
      <c r="G202" s="49"/>
      <c r="H202" s="49"/>
      <c r="I202" s="49"/>
      <c r="J202" s="49"/>
      <c r="K202" s="49"/>
      <c r="L202" s="49"/>
      <c r="M202" s="49"/>
      <c r="N202" s="49"/>
      <c r="O202" s="49"/>
      <c r="P202" s="49"/>
      <c r="Q202" s="49"/>
      <c r="R202" s="49"/>
      <c r="S202" s="49"/>
      <c r="U202" s="33"/>
    </row>
    <row r="203" spans="1:21" s="1" customFormat="1" ht="18" customHeight="1">
      <c r="A203" s="49"/>
      <c r="B203" s="49"/>
      <c r="C203" s="49"/>
      <c r="D203" s="49"/>
      <c r="E203" s="49"/>
      <c r="F203" s="49"/>
      <c r="G203" s="49"/>
      <c r="H203" s="49"/>
      <c r="I203" s="49"/>
      <c r="J203" s="49"/>
      <c r="K203" s="49"/>
      <c r="L203" s="49"/>
      <c r="M203" s="49"/>
      <c r="N203" s="49"/>
      <c r="O203" s="49"/>
      <c r="P203" s="49"/>
      <c r="Q203" s="49"/>
      <c r="R203" s="49"/>
      <c r="S203" s="49"/>
      <c r="U203" s="33"/>
    </row>
    <row r="204" spans="1:21" s="1" customFormat="1" ht="18" customHeight="1">
      <c r="A204" s="49"/>
      <c r="B204" s="49"/>
      <c r="C204" s="49"/>
      <c r="D204" s="49"/>
      <c r="E204" s="49"/>
      <c r="F204" s="49"/>
      <c r="G204" s="49"/>
      <c r="H204" s="49"/>
      <c r="I204" s="49"/>
      <c r="J204" s="49"/>
      <c r="K204" s="49"/>
      <c r="L204" s="49"/>
      <c r="M204" s="49"/>
      <c r="N204" s="49"/>
      <c r="O204" s="49"/>
      <c r="P204" s="49"/>
      <c r="Q204" s="49"/>
      <c r="R204" s="49"/>
      <c r="S204" s="49"/>
      <c r="U204" s="33"/>
    </row>
    <row r="205" spans="1:21" s="1" customFormat="1" ht="18" customHeight="1">
      <c r="A205" s="49"/>
      <c r="B205" s="49"/>
      <c r="C205" s="49"/>
      <c r="D205" s="49"/>
      <c r="E205" s="49"/>
      <c r="F205" s="49"/>
      <c r="G205" s="49"/>
      <c r="H205" s="49"/>
      <c r="I205" s="49"/>
      <c r="J205" s="49"/>
      <c r="K205" s="49"/>
      <c r="L205" s="49"/>
      <c r="M205" s="49"/>
      <c r="N205" s="49"/>
      <c r="O205" s="49"/>
      <c r="P205" s="49"/>
      <c r="Q205" s="49"/>
      <c r="R205" s="49"/>
      <c r="S205" s="49"/>
      <c r="U205" s="33"/>
    </row>
    <row r="206" spans="1:21" s="1" customFormat="1" ht="18" customHeight="1">
      <c r="A206" s="49"/>
      <c r="B206" s="49"/>
      <c r="C206" s="49"/>
      <c r="D206" s="49"/>
      <c r="E206" s="49"/>
      <c r="F206" s="49"/>
      <c r="G206" s="49"/>
      <c r="H206" s="49"/>
      <c r="I206" s="49"/>
      <c r="J206" s="49"/>
      <c r="K206" s="49"/>
      <c r="L206" s="49"/>
      <c r="M206" s="49"/>
      <c r="N206" s="49"/>
      <c r="O206" s="49"/>
      <c r="P206" s="49"/>
      <c r="Q206" s="49"/>
      <c r="R206" s="49"/>
      <c r="S206" s="49"/>
      <c r="U206" s="33"/>
    </row>
    <row r="207" spans="1:21" s="1" customFormat="1" ht="18" customHeight="1">
      <c r="A207" s="49"/>
      <c r="B207" s="49"/>
      <c r="C207" s="49"/>
      <c r="D207" s="49"/>
      <c r="E207" s="49"/>
      <c r="F207" s="49"/>
      <c r="G207" s="49"/>
      <c r="H207" s="49"/>
      <c r="I207" s="49"/>
      <c r="J207" s="49"/>
      <c r="K207" s="49"/>
      <c r="L207" s="49"/>
      <c r="M207" s="49"/>
      <c r="N207" s="49"/>
      <c r="O207" s="49"/>
      <c r="P207" s="49"/>
      <c r="Q207" s="49"/>
      <c r="R207" s="49"/>
      <c r="S207" s="49"/>
      <c r="U207" s="33"/>
    </row>
    <row r="208" spans="1:21" s="1" customFormat="1" ht="18" customHeight="1">
      <c r="A208" s="49"/>
      <c r="B208" s="49"/>
      <c r="C208" s="49"/>
      <c r="D208" s="49"/>
      <c r="E208" s="49"/>
      <c r="F208" s="49"/>
      <c r="G208" s="49"/>
      <c r="H208" s="49"/>
      <c r="I208" s="49"/>
      <c r="J208" s="49"/>
      <c r="K208" s="49"/>
      <c r="L208" s="49"/>
      <c r="M208" s="49"/>
      <c r="N208" s="49"/>
      <c r="O208" s="49"/>
      <c r="P208" s="49"/>
      <c r="Q208" s="49"/>
      <c r="R208" s="49"/>
      <c r="S208" s="49"/>
      <c r="U208" s="33"/>
    </row>
    <row r="209" spans="1:21" s="1" customFormat="1" ht="18" customHeight="1">
      <c r="A209" s="49"/>
      <c r="B209" s="49"/>
      <c r="C209" s="49"/>
      <c r="D209" s="49"/>
      <c r="E209" s="49"/>
      <c r="F209" s="49"/>
      <c r="G209" s="49"/>
      <c r="H209" s="49"/>
      <c r="I209" s="49"/>
      <c r="J209" s="49"/>
      <c r="K209" s="49"/>
      <c r="L209" s="49"/>
      <c r="M209" s="49"/>
      <c r="N209" s="49"/>
      <c r="O209" s="49"/>
      <c r="P209" s="49"/>
      <c r="Q209" s="49"/>
      <c r="R209" s="49"/>
      <c r="S209" s="49"/>
      <c r="U209" s="33"/>
    </row>
    <row r="210" spans="1:21" s="1" customFormat="1" ht="18" customHeight="1">
      <c r="A210" s="49"/>
      <c r="B210" s="49"/>
      <c r="C210" s="49"/>
      <c r="D210" s="49"/>
      <c r="E210" s="49"/>
      <c r="F210" s="49"/>
      <c r="G210" s="49"/>
      <c r="H210" s="49"/>
      <c r="I210" s="49"/>
      <c r="J210" s="49"/>
      <c r="K210" s="49"/>
      <c r="L210" s="49"/>
      <c r="M210" s="49"/>
      <c r="N210" s="49"/>
      <c r="O210" s="49"/>
      <c r="P210" s="49"/>
      <c r="Q210" s="49"/>
      <c r="R210" s="49"/>
      <c r="S210" s="49"/>
      <c r="U210" s="33"/>
    </row>
    <row r="211" spans="1:21" s="1" customFormat="1" ht="18" customHeight="1">
      <c r="A211" s="49"/>
      <c r="B211" s="49"/>
      <c r="C211" s="49"/>
      <c r="D211" s="49"/>
      <c r="E211" s="49"/>
      <c r="F211" s="49"/>
      <c r="G211" s="49"/>
      <c r="H211" s="49"/>
      <c r="I211" s="49"/>
      <c r="J211" s="49"/>
      <c r="K211" s="49"/>
      <c r="L211" s="49"/>
      <c r="M211" s="49"/>
      <c r="N211" s="49"/>
      <c r="O211" s="49"/>
      <c r="P211" s="49"/>
      <c r="Q211" s="49"/>
      <c r="R211" s="49"/>
      <c r="S211" s="49"/>
      <c r="U211" s="33"/>
    </row>
    <row r="212" spans="1:21" s="1" customFormat="1" ht="18" customHeight="1">
      <c r="A212" s="49"/>
      <c r="B212" s="49"/>
      <c r="C212" s="49"/>
      <c r="D212" s="49"/>
      <c r="E212" s="49"/>
      <c r="F212" s="49"/>
      <c r="G212" s="49"/>
      <c r="H212" s="49"/>
      <c r="I212" s="49"/>
      <c r="J212" s="49"/>
      <c r="K212" s="49"/>
      <c r="L212" s="49"/>
      <c r="M212" s="49"/>
      <c r="N212" s="49"/>
      <c r="O212" s="49"/>
      <c r="P212" s="49"/>
      <c r="Q212" s="49"/>
      <c r="R212" s="49"/>
      <c r="S212" s="49"/>
      <c r="U212" s="33"/>
    </row>
    <row r="213" spans="1:21" s="1" customFormat="1" ht="18" customHeight="1">
      <c r="A213" s="49"/>
      <c r="B213" s="49"/>
      <c r="C213" s="49"/>
      <c r="D213" s="49"/>
      <c r="E213" s="49"/>
      <c r="F213" s="49"/>
      <c r="G213" s="49"/>
      <c r="H213" s="49"/>
      <c r="I213" s="49"/>
      <c r="J213" s="49"/>
      <c r="K213" s="49"/>
      <c r="L213" s="49"/>
      <c r="M213" s="49"/>
      <c r="N213" s="49"/>
      <c r="O213" s="49"/>
      <c r="P213" s="49"/>
      <c r="Q213" s="49"/>
      <c r="R213" s="49"/>
      <c r="S213" s="49"/>
      <c r="U213" s="33"/>
    </row>
    <row r="214" spans="1:21" s="1" customFormat="1" ht="18" customHeight="1">
      <c r="A214" s="49"/>
      <c r="B214" s="49"/>
      <c r="C214" s="49"/>
      <c r="D214" s="49"/>
      <c r="E214" s="49"/>
      <c r="F214" s="49"/>
      <c r="G214" s="49"/>
      <c r="H214" s="49"/>
      <c r="I214" s="49"/>
      <c r="J214" s="49"/>
      <c r="K214" s="49"/>
      <c r="L214" s="49"/>
      <c r="M214" s="49"/>
      <c r="N214" s="49"/>
      <c r="O214" s="49"/>
      <c r="P214" s="49"/>
      <c r="Q214" s="49"/>
      <c r="R214" s="49"/>
      <c r="S214" s="49"/>
      <c r="U214" s="33"/>
    </row>
    <row r="215" spans="1:21" s="1" customFormat="1" ht="18" customHeight="1">
      <c r="A215" s="49"/>
      <c r="B215" s="49"/>
      <c r="C215" s="49"/>
      <c r="D215" s="49"/>
      <c r="E215" s="49"/>
      <c r="F215" s="49"/>
      <c r="G215" s="49"/>
      <c r="H215" s="49"/>
      <c r="I215" s="49"/>
      <c r="J215" s="49"/>
      <c r="K215" s="49"/>
      <c r="L215" s="49"/>
      <c r="M215" s="49"/>
      <c r="N215" s="49"/>
      <c r="O215" s="49"/>
      <c r="P215" s="49"/>
      <c r="Q215" s="49"/>
      <c r="R215" s="49"/>
      <c r="S215" s="49"/>
      <c r="U215" s="33"/>
    </row>
    <row r="216" spans="1:21" s="1" customFormat="1" ht="18" customHeight="1">
      <c r="A216" s="49"/>
      <c r="B216" s="49"/>
      <c r="C216" s="49"/>
      <c r="D216" s="49"/>
      <c r="E216" s="49"/>
      <c r="F216" s="49"/>
      <c r="G216" s="49"/>
      <c r="H216" s="49"/>
      <c r="I216" s="49"/>
      <c r="J216" s="49"/>
      <c r="K216" s="49"/>
      <c r="L216" s="49"/>
      <c r="M216" s="49"/>
      <c r="N216" s="49"/>
      <c r="O216" s="49"/>
      <c r="P216" s="49"/>
      <c r="Q216" s="49"/>
      <c r="R216" s="49"/>
      <c r="S216" s="49"/>
      <c r="U216" s="33"/>
    </row>
    <row r="217" spans="1:21" s="1" customFormat="1" ht="18" customHeight="1">
      <c r="A217" s="49"/>
      <c r="B217" s="49"/>
      <c r="C217" s="49"/>
      <c r="D217" s="49"/>
      <c r="E217" s="49"/>
      <c r="F217" s="49"/>
      <c r="G217" s="49"/>
      <c r="H217" s="49"/>
      <c r="I217" s="49"/>
      <c r="J217" s="49"/>
      <c r="K217" s="49"/>
      <c r="L217" s="49"/>
      <c r="M217" s="49"/>
      <c r="N217" s="49"/>
      <c r="O217" s="49"/>
      <c r="P217" s="49"/>
      <c r="Q217" s="49"/>
      <c r="R217" s="49"/>
      <c r="S217" s="49"/>
      <c r="U217" s="33"/>
    </row>
    <row r="218" spans="1:21" s="1" customFormat="1" ht="18" customHeight="1">
      <c r="A218" s="49"/>
      <c r="B218" s="49"/>
      <c r="C218" s="49"/>
      <c r="D218" s="49"/>
      <c r="E218" s="49"/>
      <c r="F218" s="49"/>
      <c r="G218" s="49"/>
      <c r="H218" s="49"/>
      <c r="I218" s="49"/>
      <c r="J218" s="49"/>
      <c r="K218" s="49"/>
      <c r="L218" s="49"/>
      <c r="M218" s="49"/>
      <c r="N218" s="49"/>
      <c r="O218" s="49"/>
      <c r="P218" s="49"/>
      <c r="Q218" s="49"/>
      <c r="R218" s="49"/>
      <c r="S218" s="49"/>
      <c r="U218" s="33"/>
    </row>
    <row r="219" spans="1:21" s="1" customFormat="1" ht="18" customHeight="1">
      <c r="A219" s="49"/>
      <c r="B219" s="49"/>
      <c r="C219" s="49"/>
      <c r="D219" s="49"/>
      <c r="E219" s="49"/>
      <c r="F219" s="49"/>
      <c r="G219" s="49"/>
      <c r="H219" s="49"/>
      <c r="I219" s="49"/>
      <c r="J219" s="49"/>
      <c r="K219" s="49"/>
      <c r="L219" s="49"/>
      <c r="M219" s="49"/>
      <c r="N219" s="49"/>
      <c r="O219" s="49"/>
      <c r="P219" s="49"/>
      <c r="Q219" s="49"/>
      <c r="R219" s="49"/>
      <c r="S219" s="49"/>
      <c r="U219" s="33"/>
    </row>
    <row r="220" spans="1:21" s="1" customFormat="1" ht="18" customHeight="1">
      <c r="A220" s="49"/>
      <c r="B220" s="49"/>
      <c r="C220" s="49"/>
      <c r="D220" s="49"/>
      <c r="E220" s="49"/>
      <c r="F220" s="49"/>
      <c r="G220" s="49"/>
      <c r="H220" s="49"/>
      <c r="I220" s="49"/>
      <c r="J220" s="49"/>
      <c r="K220" s="49"/>
      <c r="L220" s="49"/>
      <c r="M220" s="49"/>
      <c r="N220" s="49"/>
      <c r="O220" s="49"/>
      <c r="P220" s="49"/>
      <c r="Q220" s="49"/>
      <c r="R220" s="49"/>
      <c r="S220" s="49"/>
      <c r="U220" s="33"/>
    </row>
    <row r="221" spans="1:21" s="1" customFormat="1" ht="18" customHeight="1">
      <c r="A221" s="49"/>
      <c r="B221" s="49"/>
      <c r="C221" s="49"/>
      <c r="D221" s="49"/>
      <c r="E221" s="49"/>
      <c r="F221" s="49"/>
      <c r="G221" s="49"/>
      <c r="H221" s="49"/>
      <c r="I221" s="49"/>
      <c r="J221" s="49"/>
      <c r="K221" s="49"/>
      <c r="L221" s="49"/>
      <c r="M221" s="49"/>
      <c r="N221" s="49"/>
      <c r="O221" s="49"/>
      <c r="P221" s="49"/>
      <c r="Q221" s="49"/>
      <c r="R221" s="49"/>
      <c r="S221" s="49"/>
      <c r="U221" s="33"/>
    </row>
    <row r="222" spans="1:21" s="1" customFormat="1" ht="18" customHeight="1">
      <c r="A222" s="49"/>
      <c r="B222" s="49"/>
      <c r="C222" s="49"/>
      <c r="D222" s="49"/>
      <c r="E222" s="49"/>
      <c r="F222" s="49"/>
      <c r="G222" s="49"/>
      <c r="H222" s="49"/>
      <c r="I222" s="49"/>
      <c r="J222" s="49"/>
      <c r="K222" s="49"/>
      <c r="L222" s="49"/>
      <c r="M222" s="49"/>
      <c r="N222" s="49"/>
      <c r="O222" s="49"/>
      <c r="P222" s="49"/>
      <c r="Q222" s="49"/>
      <c r="R222" s="49"/>
      <c r="S222" s="49"/>
      <c r="U222" s="33"/>
    </row>
    <row r="223" spans="1:21" s="1" customFormat="1" ht="18" customHeight="1">
      <c r="A223" s="49"/>
      <c r="B223" s="49"/>
      <c r="C223" s="49"/>
      <c r="D223" s="49"/>
      <c r="E223" s="49"/>
      <c r="F223" s="49"/>
      <c r="G223" s="49"/>
      <c r="H223" s="49"/>
      <c r="I223" s="49"/>
      <c r="J223" s="49"/>
      <c r="K223" s="49"/>
      <c r="L223" s="49"/>
      <c r="M223" s="49"/>
      <c r="N223" s="49"/>
      <c r="O223" s="49"/>
      <c r="P223" s="49"/>
      <c r="Q223" s="49"/>
      <c r="R223" s="49"/>
      <c r="S223" s="49"/>
      <c r="U223" s="33"/>
    </row>
    <row r="224" spans="1:21" s="1" customFormat="1" ht="18" customHeight="1">
      <c r="A224" s="49"/>
      <c r="B224" s="49"/>
      <c r="C224" s="49"/>
      <c r="D224" s="49"/>
      <c r="E224" s="49"/>
      <c r="F224" s="49"/>
      <c r="G224" s="49"/>
      <c r="H224" s="49"/>
      <c r="I224" s="49"/>
      <c r="J224" s="49"/>
      <c r="K224" s="49"/>
      <c r="L224" s="49"/>
      <c r="M224" s="49"/>
      <c r="N224" s="49"/>
      <c r="O224" s="49"/>
      <c r="P224" s="49"/>
      <c r="Q224" s="49"/>
      <c r="R224" s="49"/>
      <c r="S224" s="49"/>
      <c r="U224" s="33"/>
    </row>
    <row r="225" spans="1:21" s="1" customFormat="1" ht="18" customHeight="1">
      <c r="A225" s="49"/>
      <c r="B225" s="49"/>
      <c r="C225" s="49"/>
      <c r="D225" s="49"/>
      <c r="E225" s="49"/>
      <c r="F225" s="49"/>
      <c r="G225" s="49"/>
      <c r="H225" s="49"/>
      <c r="I225" s="49"/>
      <c r="J225" s="49"/>
      <c r="K225" s="49"/>
      <c r="L225" s="49"/>
      <c r="M225" s="49"/>
      <c r="N225" s="49"/>
      <c r="O225" s="49"/>
      <c r="P225" s="49"/>
      <c r="Q225" s="49"/>
      <c r="R225" s="49"/>
      <c r="S225" s="49"/>
      <c r="U225" s="33"/>
    </row>
    <row r="226" spans="1:21" s="1" customFormat="1" ht="18" customHeight="1">
      <c r="A226" s="49"/>
      <c r="B226" s="49"/>
      <c r="C226" s="49"/>
      <c r="D226" s="49"/>
      <c r="E226" s="49"/>
      <c r="F226" s="49"/>
      <c r="G226" s="49"/>
      <c r="H226" s="49"/>
      <c r="I226" s="49"/>
      <c r="J226" s="49"/>
      <c r="K226" s="49"/>
      <c r="L226" s="49"/>
      <c r="M226" s="49"/>
      <c r="N226" s="49"/>
      <c r="O226" s="49"/>
      <c r="P226" s="49"/>
      <c r="Q226" s="49"/>
      <c r="R226" s="49"/>
      <c r="S226" s="49"/>
      <c r="U226" s="33"/>
    </row>
    <row r="227" spans="1:21" s="1" customFormat="1" ht="18" customHeight="1">
      <c r="A227" s="49"/>
      <c r="B227" s="49"/>
      <c r="C227" s="49"/>
      <c r="D227" s="49"/>
      <c r="E227" s="49"/>
      <c r="F227" s="49"/>
      <c r="G227" s="49"/>
      <c r="H227" s="49"/>
      <c r="I227" s="49"/>
      <c r="J227" s="49"/>
      <c r="K227" s="49"/>
      <c r="L227" s="49"/>
      <c r="M227" s="49"/>
      <c r="N227" s="49"/>
      <c r="O227" s="49"/>
      <c r="P227" s="49"/>
      <c r="Q227" s="49"/>
      <c r="R227" s="49"/>
      <c r="S227" s="49"/>
      <c r="U227" s="33"/>
    </row>
    <row r="228" spans="1:21" s="1" customFormat="1" ht="18" customHeight="1">
      <c r="A228" s="49"/>
      <c r="B228" s="49"/>
      <c r="C228" s="49"/>
      <c r="D228" s="49"/>
      <c r="E228" s="49"/>
      <c r="F228" s="49"/>
      <c r="G228" s="49"/>
      <c r="H228" s="49"/>
      <c r="I228" s="49"/>
      <c r="J228" s="49"/>
      <c r="K228" s="49"/>
      <c r="L228" s="49"/>
      <c r="M228" s="49"/>
      <c r="N228" s="49"/>
      <c r="O228" s="49"/>
      <c r="P228" s="49"/>
      <c r="Q228" s="49"/>
      <c r="R228" s="49"/>
      <c r="S228" s="49"/>
      <c r="U228" s="33"/>
    </row>
    <row r="229" spans="1:21" s="1" customFormat="1" ht="18" customHeight="1">
      <c r="A229" s="49"/>
      <c r="B229" s="49"/>
      <c r="C229" s="49"/>
      <c r="D229" s="49"/>
      <c r="E229" s="49"/>
      <c r="F229" s="49"/>
      <c r="G229" s="49"/>
      <c r="H229" s="49"/>
      <c r="I229" s="49"/>
      <c r="J229" s="49"/>
      <c r="K229" s="49"/>
      <c r="L229" s="49"/>
      <c r="M229" s="49"/>
      <c r="N229" s="49"/>
      <c r="O229" s="49"/>
      <c r="P229" s="49"/>
      <c r="Q229" s="49"/>
      <c r="R229" s="49"/>
      <c r="S229" s="49"/>
      <c r="U229" s="33"/>
    </row>
    <row r="230" spans="1:21" s="1" customFormat="1" ht="18" customHeight="1">
      <c r="A230" s="49"/>
      <c r="B230" s="49"/>
      <c r="C230" s="49"/>
      <c r="D230" s="49"/>
      <c r="E230" s="49"/>
      <c r="F230" s="49"/>
      <c r="G230" s="49"/>
      <c r="H230" s="49"/>
      <c r="I230" s="49"/>
      <c r="J230" s="49"/>
      <c r="K230" s="49"/>
      <c r="L230" s="49"/>
      <c r="M230" s="49"/>
      <c r="N230" s="49"/>
      <c r="O230" s="49"/>
      <c r="P230" s="49"/>
      <c r="Q230" s="49"/>
      <c r="R230" s="49"/>
      <c r="S230" s="49"/>
      <c r="U230" s="33"/>
    </row>
    <row r="231" spans="1:21" s="1" customFormat="1" ht="18" customHeight="1">
      <c r="A231" s="49"/>
      <c r="B231" s="49"/>
      <c r="C231" s="49"/>
      <c r="D231" s="49"/>
      <c r="E231" s="49"/>
      <c r="F231" s="49"/>
      <c r="G231" s="49"/>
      <c r="H231" s="49"/>
      <c r="I231" s="49"/>
      <c r="J231" s="49"/>
      <c r="K231" s="49"/>
      <c r="L231" s="49"/>
      <c r="M231" s="49"/>
      <c r="N231" s="49"/>
      <c r="O231" s="49"/>
      <c r="P231" s="49"/>
      <c r="Q231" s="49"/>
      <c r="R231" s="49"/>
      <c r="S231" s="49"/>
      <c r="U231" s="33"/>
    </row>
    <row r="232" spans="1:21" s="1" customFormat="1" ht="18" customHeight="1">
      <c r="A232" s="49"/>
      <c r="B232" s="49"/>
      <c r="C232" s="49"/>
      <c r="D232" s="49"/>
      <c r="E232" s="49"/>
      <c r="F232" s="49"/>
      <c r="G232" s="49"/>
      <c r="H232" s="49"/>
      <c r="I232" s="49"/>
      <c r="J232" s="49"/>
      <c r="K232" s="49"/>
      <c r="L232" s="49"/>
      <c r="M232" s="49"/>
      <c r="N232" s="49"/>
      <c r="O232" s="49"/>
      <c r="P232" s="49"/>
      <c r="Q232" s="49"/>
      <c r="R232" s="49"/>
      <c r="S232" s="49"/>
      <c r="U232" s="33"/>
    </row>
    <row r="233" spans="1:21" s="1" customFormat="1" ht="18" customHeight="1">
      <c r="A233" s="49"/>
      <c r="B233" s="49"/>
      <c r="C233" s="49"/>
      <c r="D233" s="49"/>
      <c r="E233" s="49"/>
      <c r="F233" s="49"/>
      <c r="G233" s="49"/>
      <c r="H233" s="49"/>
      <c r="I233" s="49"/>
      <c r="J233" s="49"/>
      <c r="K233" s="49"/>
      <c r="L233" s="49"/>
      <c r="M233" s="49"/>
      <c r="N233" s="49"/>
      <c r="O233" s="49"/>
      <c r="P233" s="49"/>
      <c r="Q233" s="49"/>
      <c r="R233" s="49"/>
      <c r="S233" s="49"/>
      <c r="U233" s="33"/>
    </row>
    <row r="234" spans="1:21" s="1" customFormat="1" ht="18" customHeight="1">
      <c r="A234" s="49"/>
      <c r="B234" s="49"/>
      <c r="C234" s="49"/>
      <c r="D234" s="49"/>
      <c r="E234" s="49"/>
      <c r="F234" s="49"/>
      <c r="G234" s="49"/>
      <c r="H234" s="49"/>
      <c r="I234" s="49"/>
      <c r="J234" s="49"/>
      <c r="K234" s="49"/>
      <c r="L234" s="49"/>
      <c r="M234" s="49"/>
      <c r="N234" s="49"/>
      <c r="O234" s="49"/>
      <c r="P234" s="49"/>
      <c r="Q234" s="49"/>
      <c r="R234" s="49"/>
      <c r="S234" s="49"/>
      <c r="U234" s="33"/>
    </row>
    <row r="235" spans="1:21" s="1" customFormat="1" ht="18" customHeight="1">
      <c r="A235" s="49"/>
      <c r="B235" s="49"/>
      <c r="C235" s="49"/>
      <c r="D235" s="49"/>
      <c r="E235" s="49"/>
      <c r="F235" s="49"/>
      <c r="G235" s="49"/>
      <c r="H235" s="49"/>
      <c r="I235" s="49"/>
      <c r="J235" s="49"/>
      <c r="K235" s="49"/>
      <c r="L235" s="49"/>
      <c r="M235" s="49"/>
      <c r="N235" s="49"/>
      <c r="O235" s="49"/>
      <c r="P235" s="49"/>
      <c r="Q235" s="49"/>
      <c r="R235" s="49"/>
      <c r="S235" s="49"/>
      <c r="U235" s="33"/>
    </row>
    <row r="236" spans="1:21" s="1" customFormat="1" ht="18" customHeight="1">
      <c r="A236" s="49"/>
      <c r="B236" s="49"/>
      <c r="C236" s="49"/>
      <c r="D236" s="49"/>
      <c r="E236" s="49"/>
      <c r="F236" s="49"/>
      <c r="G236" s="49"/>
      <c r="H236" s="49"/>
      <c r="I236" s="49"/>
      <c r="J236" s="49"/>
      <c r="K236" s="49"/>
      <c r="L236" s="49"/>
      <c r="M236" s="49"/>
      <c r="N236" s="49"/>
      <c r="O236" s="49"/>
      <c r="P236" s="49"/>
      <c r="Q236" s="49"/>
      <c r="R236" s="49"/>
      <c r="S236" s="49"/>
      <c r="U236" s="33"/>
    </row>
    <row r="237" spans="1:21" s="1" customFormat="1" ht="18" customHeight="1">
      <c r="A237" s="49"/>
      <c r="B237" s="49"/>
      <c r="C237" s="49"/>
      <c r="D237" s="49"/>
      <c r="E237" s="49"/>
      <c r="F237" s="49"/>
      <c r="G237" s="49"/>
      <c r="H237" s="49"/>
      <c r="I237" s="49"/>
      <c r="J237" s="49"/>
      <c r="K237" s="49"/>
      <c r="L237" s="49"/>
      <c r="M237" s="49"/>
      <c r="N237" s="49"/>
      <c r="O237" s="49"/>
      <c r="P237" s="49"/>
      <c r="Q237" s="49"/>
      <c r="R237" s="49"/>
      <c r="S237" s="49"/>
      <c r="U237" s="33"/>
    </row>
    <row r="238" spans="1:21" s="1" customFormat="1" ht="18" customHeight="1">
      <c r="A238" s="49"/>
      <c r="B238" s="49"/>
      <c r="C238" s="49"/>
      <c r="D238" s="49"/>
      <c r="E238" s="49"/>
      <c r="F238" s="49"/>
      <c r="G238" s="49"/>
      <c r="H238" s="49"/>
      <c r="I238" s="49"/>
      <c r="J238" s="49"/>
      <c r="K238" s="49"/>
      <c r="L238" s="49"/>
      <c r="M238" s="49"/>
      <c r="N238" s="49"/>
      <c r="O238" s="49"/>
      <c r="P238" s="49"/>
      <c r="Q238" s="49"/>
      <c r="R238" s="49"/>
      <c r="S238" s="49"/>
      <c r="U238" s="33"/>
    </row>
    <row r="239" spans="1:21" s="1" customFormat="1" ht="18" customHeight="1">
      <c r="A239" s="49"/>
      <c r="B239" s="49"/>
      <c r="C239" s="49"/>
      <c r="D239" s="49"/>
      <c r="E239" s="49"/>
      <c r="F239" s="49"/>
      <c r="G239" s="49"/>
      <c r="H239" s="49"/>
      <c r="I239" s="49"/>
      <c r="J239" s="49"/>
      <c r="K239" s="49"/>
      <c r="L239" s="49"/>
      <c r="M239" s="49"/>
      <c r="N239" s="49"/>
      <c r="O239" s="49"/>
      <c r="P239" s="49"/>
      <c r="Q239" s="49"/>
      <c r="R239" s="49"/>
      <c r="S239" s="49"/>
      <c r="U239" s="33"/>
    </row>
    <row r="240" spans="1:21" s="1" customFormat="1" ht="18" customHeight="1">
      <c r="A240" s="49"/>
      <c r="B240" s="49"/>
      <c r="C240" s="49"/>
      <c r="D240" s="49"/>
      <c r="E240" s="49"/>
      <c r="F240" s="49"/>
      <c r="G240" s="49"/>
      <c r="H240" s="49"/>
      <c r="I240" s="49"/>
      <c r="J240" s="49"/>
      <c r="K240" s="49"/>
      <c r="L240" s="49"/>
      <c r="M240" s="49"/>
      <c r="N240" s="49"/>
      <c r="O240" s="49"/>
      <c r="P240" s="49"/>
      <c r="Q240" s="49"/>
      <c r="R240" s="49"/>
      <c r="S240" s="49"/>
      <c r="U240" s="33"/>
    </row>
    <row r="241" spans="1:21" s="1" customFormat="1" ht="18" customHeight="1">
      <c r="A241" s="49"/>
      <c r="B241" s="49"/>
      <c r="C241" s="49"/>
      <c r="D241" s="49"/>
      <c r="E241" s="49"/>
      <c r="F241" s="49"/>
      <c r="G241" s="49"/>
      <c r="H241" s="49"/>
      <c r="I241" s="49"/>
      <c r="J241" s="49"/>
      <c r="K241" s="49"/>
      <c r="L241" s="49"/>
      <c r="M241" s="49"/>
      <c r="N241" s="49"/>
      <c r="O241" s="49"/>
      <c r="P241" s="49"/>
      <c r="Q241" s="49"/>
      <c r="R241" s="49"/>
      <c r="S241" s="49"/>
      <c r="U241" s="33"/>
    </row>
    <row r="242" spans="1:21" s="1" customFormat="1" ht="18" customHeight="1">
      <c r="A242" s="49"/>
      <c r="B242" s="49"/>
      <c r="C242" s="49"/>
      <c r="D242" s="49"/>
      <c r="E242" s="49"/>
      <c r="F242" s="49"/>
      <c r="G242" s="49"/>
      <c r="H242" s="49"/>
      <c r="I242" s="49"/>
      <c r="J242" s="49"/>
      <c r="K242" s="49"/>
      <c r="L242" s="49"/>
      <c r="M242" s="49"/>
      <c r="N242" s="49"/>
      <c r="O242" s="49"/>
      <c r="P242" s="49"/>
      <c r="Q242" s="49"/>
      <c r="R242" s="49"/>
      <c r="S242" s="49"/>
      <c r="U242" s="33"/>
    </row>
    <row r="243" spans="1:21" s="1" customFormat="1" ht="18" customHeight="1">
      <c r="A243" s="49"/>
      <c r="B243" s="49"/>
      <c r="C243" s="49"/>
      <c r="D243" s="49"/>
      <c r="E243" s="49"/>
      <c r="F243" s="49"/>
      <c r="G243" s="49"/>
      <c r="H243" s="49"/>
      <c r="I243" s="49"/>
      <c r="J243" s="49"/>
      <c r="K243" s="49"/>
      <c r="L243" s="49"/>
      <c r="M243" s="49"/>
      <c r="N243" s="49"/>
      <c r="O243" s="49"/>
      <c r="P243" s="49"/>
      <c r="Q243" s="49"/>
      <c r="R243" s="49"/>
      <c r="S243" s="49"/>
      <c r="U243" s="33"/>
    </row>
    <row r="244" spans="1:21" s="1" customFormat="1" ht="18" customHeight="1">
      <c r="A244" s="49"/>
      <c r="B244" s="49"/>
      <c r="C244" s="49"/>
      <c r="D244" s="49"/>
      <c r="E244" s="49"/>
      <c r="F244" s="49"/>
      <c r="G244" s="49"/>
      <c r="H244" s="49"/>
      <c r="I244" s="49"/>
      <c r="J244" s="49"/>
      <c r="K244" s="49"/>
      <c r="L244" s="49"/>
      <c r="M244" s="49"/>
      <c r="N244" s="49"/>
      <c r="O244" s="49"/>
      <c r="P244" s="49"/>
      <c r="Q244" s="49"/>
      <c r="R244" s="49"/>
      <c r="S244" s="49"/>
      <c r="U244" s="33"/>
    </row>
    <row r="245" spans="1:21" s="1" customFormat="1" ht="18" customHeight="1">
      <c r="A245" s="49"/>
      <c r="B245" s="49"/>
      <c r="C245" s="49"/>
      <c r="D245" s="49"/>
      <c r="E245" s="49"/>
      <c r="F245" s="49"/>
      <c r="G245" s="49"/>
      <c r="H245" s="49"/>
      <c r="I245" s="49"/>
      <c r="J245" s="49"/>
      <c r="K245" s="49"/>
      <c r="L245" s="49"/>
      <c r="M245" s="49"/>
      <c r="N245" s="49"/>
      <c r="O245" s="49"/>
      <c r="P245" s="49"/>
      <c r="Q245" s="49"/>
      <c r="R245" s="49"/>
      <c r="S245" s="49"/>
      <c r="U245" s="33"/>
    </row>
    <row r="246" spans="1:21" s="1" customFormat="1" ht="18" customHeight="1">
      <c r="A246" s="49"/>
      <c r="B246" s="49"/>
      <c r="C246" s="49"/>
      <c r="D246" s="49"/>
      <c r="E246" s="49"/>
      <c r="F246" s="49"/>
      <c r="G246" s="49"/>
      <c r="H246" s="49"/>
      <c r="I246" s="49"/>
      <c r="J246" s="49"/>
      <c r="K246" s="49"/>
      <c r="L246" s="49"/>
      <c r="M246" s="49"/>
      <c r="N246" s="49"/>
      <c r="O246" s="49"/>
      <c r="P246" s="49"/>
      <c r="Q246" s="49"/>
      <c r="R246" s="49"/>
      <c r="S246" s="49"/>
      <c r="U246" s="33"/>
    </row>
    <row r="247" spans="1:21" s="1" customFormat="1" ht="18" customHeight="1">
      <c r="A247" s="49"/>
      <c r="B247" s="49"/>
      <c r="C247" s="49"/>
      <c r="D247" s="49"/>
      <c r="E247" s="49"/>
      <c r="F247" s="49"/>
      <c r="G247" s="49"/>
      <c r="H247" s="49"/>
      <c r="I247" s="49"/>
      <c r="J247" s="49"/>
      <c r="K247" s="49"/>
      <c r="L247" s="49"/>
      <c r="M247" s="49"/>
      <c r="N247" s="49"/>
      <c r="O247" s="49"/>
      <c r="P247" s="49"/>
      <c r="Q247" s="49"/>
      <c r="R247" s="49"/>
      <c r="S247" s="49"/>
      <c r="U247" s="33"/>
    </row>
    <row r="248" spans="1:21" s="1" customFormat="1" ht="18" customHeight="1">
      <c r="A248" s="49"/>
      <c r="B248" s="49"/>
      <c r="C248" s="49"/>
      <c r="D248" s="49"/>
      <c r="E248" s="49"/>
      <c r="F248" s="49"/>
      <c r="G248" s="49"/>
      <c r="H248" s="49"/>
      <c r="I248" s="49"/>
      <c r="J248" s="49"/>
      <c r="K248" s="49"/>
      <c r="L248" s="49"/>
      <c r="M248" s="49"/>
      <c r="N248" s="49"/>
      <c r="O248" s="49"/>
      <c r="P248" s="49"/>
      <c r="Q248" s="49"/>
      <c r="R248" s="49"/>
      <c r="S248" s="49"/>
      <c r="U248" s="33"/>
    </row>
    <row r="249" spans="1:21" s="1" customFormat="1" ht="18" customHeight="1">
      <c r="A249" s="49"/>
      <c r="B249" s="49"/>
      <c r="C249" s="49"/>
      <c r="D249" s="49"/>
      <c r="E249" s="49"/>
      <c r="F249" s="49"/>
      <c r="G249" s="49"/>
      <c r="H249" s="49"/>
      <c r="I249" s="49"/>
      <c r="J249" s="49"/>
      <c r="K249" s="49"/>
      <c r="L249" s="49"/>
      <c r="M249" s="49"/>
      <c r="N249" s="49"/>
      <c r="O249" s="49"/>
      <c r="P249" s="49"/>
      <c r="Q249" s="49"/>
      <c r="R249" s="49"/>
      <c r="S249" s="49"/>
      <c r="U249" s="33"/>
    </row>
    <row r="250" spans="1:21" s="1" customFormat="1" ht="18" customHeight="1">
      <c r="A250" s="49"/>
      <c r="B250" s="49"/>
      <c r="C250" s="49"/>
      <c r="D250" s="49"/>
      <c r="E250" s="49"/>
      <c r="F250" s="49"/>
      <c r="G250" s="49"/>
      <c r="H250" s="49"/>
      <c r="I250" s="49"/>
      <c r="J250" s="49"/>
      <c r="K250" s="49"/>
      <c r="L250" s="49"/>
      <c r="M250" s="49"/>
      <c r="N250" s="49"/>
      <c r="O250" s="49"/>
      <c r="P250" s="49"/>
      <c r="Q250" s="49"/>
      <c r="R250" s="49"/>
      <c r="S250" s="49"/>
      <c r="U250" s="33"/>
    </row>
    <row r="251" spans="1:21" s="1" customFormat="1" ht="18" customHeight="1">
      <c r="A251" s="49"/>
      <c r="B251" s="49"/>
      <c r="C251" s="49"/>
      <c r="D251" s="49"/>
      <c r="E251" s="49"/>
      <c r="F251" s="49"/>
      <c r="G251" s="49"/>
      <c r="H251" s="49"/>
      <c r="I251" s="49"/>
      <c r="J251" s="49"/>
      <c r="K251" s="49"/>
      <c r="L251" s="49"/>
      <c r="M251" s="49"/>
      <c r="N251" s="49"/>
      <c r="O251" s="49"/>
      <c r="P251" s="49"/>
      <c r="Q251" s="49"/>
      <c r="R251" s="49"/>
      <c r="S251" s="49"/>
      <c r="U251" s="33"/>
    </row>
    <row r="252" spans="1:21" s="1" customFormat="1" ht="18" customHeight="1">
      <c r="A252" s="49"/>
      <c r="B252" s="49"/>
      <c r="C252" s="49"/>
      <c r="D252" s="49"/>
      <c r="E252" s="49"/>
      <c r="F252" s="49"/>
      <c r="G252" s="49"/>
      <c r="H252" s="49"/>
      <c r="I252" s="49"/>
      <c r="J252" s="49"/>
      <c r="K252" s="49"/>
      <c r="L252" s="49"/>
      <c r="M252" s="49"/>
      <c r="N252" s="49"/>
      <c r="O252" s="49"/>
      <c r="P252" s="49"/>
      <c r="Q252" s="49"/>
      <c r="R252" s="49"/>
      <c r="S252" s="49"/>
      <c r="U252" s="33"/>
    </row>
    <row r="253" spans="1:21" s="1" customFormat="1" ht="18" customHeight="1">
      <c r="A253" s="49"/>
      <c r="B253" s="49"/>
      <c r="C253" s="49"/>
      <c r="D253" s="49"/>
      <c r="E253" s="49"/>
      <c r="F253" s="49"/>
      <c r="G253" s="49"/>
      <c r="H253" s="49"/>
      <c r="I253" s="49"/>
      <c r="J253" s="49"/>
      <c r="K253" s="49"/>
      <c r="L253" s="49"/>
      <c r="M253" s="49"/>
      <c r="N253" s="49"/>
      <c r="O253" s="49"/>
      <c r="P253" s="49"/>
      <c r="Q253" s="49"/>
      <c r="R253" s="49"/>
      <c r="S253" s="49"/>
      <c r="U253" s="33"/>
    </row>
    <row r="254" spans="1:21" s="1" customFormat="1" ht="18" customHeight="1">
      <c r="A254" s="49"/>
      <c r="B254" s="49"/>
      <c r="C254" s="49"/>
      <c r="D254" s="49"/>
      <c r="E254" s="49"/>
      <c r="F254" s="49"/>
      <c r="G254" s="49"/>
      <c r="H254" s="49"/>
      <c r="I254" s="49"/>
      <c r="J254" s="49"/>
      <c r="K254" s="49"/>
      <c r="L254" s="49"/>
      <c r="M254" s="49"/>
      <c r="N254" s="49"/>
      <c r="O254" s="49"/>
      <c r="P254" s="49"/>
      <c r="Q254" s="49"/>
      <c r="R254" s="49"/>
      <c r="S254" s="49"/>
      <c r="U254" s="33"/>
    </row>
    <row r="255" spans="1:21" s="1" customFormat="1" ht="18" customHeight="1">
      <c r="A255" s="49"/>
      <c r="B255" s="49"/>
      <c r="C255" s="49"/>
      <c r="D255" s="49"/>
      <c r="E255" s="49"/>
      <c r="F255" s="49"/>
      <c r="G255" s="49"/>
      <c r="H255" s="49"/>
      <c r="I255" s="49"/>
      <c r="J255" s="49"/>
      <c r="K255" s="49"/>
      <c r="L255" s="49"/>
      <c r="M255" s="49"/>
      <c r="N255" s="49"/>
      <c r="O255" s="49"/>
      <c r="P255" s="49"/>
      <c r="Q255" s="49"/>
      <c r="R255" s="49"/>
      <c r="S255" s="49"/>
      <c r="U255" s="33"/>
    </row>
    <row r="256" spans="1:21" s="1" customFormat="1" ht="18" customHeight="1">
      <c r="A256" s="49"/>
      <c r="B256" s="49"/>
      <c r="C256" s="49"/>
      <c r="D256" s="49"/>
      <c r="E256" s="49"/>
      <c r="F256" s="49"/>
      <c r="G256" s="49"/>
      <c r="H256" s="49"/>
      <c r="I256" s="49"/>
      <c r="J256" s="49"/>
      <c r="K256" s="49"/>
      <c r="L256" s="49"/>
      <c r="M256" s="49"/>
      <c r="N256" s="49"/>
      <c r="O256" s="49"/>
      <c r="P256" s="49"/>
      <c r="Q256" s="49"/>
      <c r="R256" s="49"/>
      <c r="S256" s="49"/>
      <c r="U256" s="33"/>
    </row>
    <row r="257" spans="1:21" s="1" customFormat="1" ht="18" customHeight="1">
      <c r="A257" s="49"/>
      <c r="B257" s="49"/>
      <c r="C257" s="49"/>
      <c r="D257" s="49"/>
      <c r="E257" s="49"/>
      <c r="F257" s="49"/>
      <c r="G257" s="49"/>
      <c r="H257" s="49"/>
      <c r="I257" s="49"/>
      <c r="J257" s="49"/>
      <c r="K257" s="49"/>
      <c r="L257" s="49"/>
      <c r="M257" s="49"/>
      <c r="N257" s="49"/>
      <c r="O257" s="49"/>
      <c r="P257" s="49"/>
      <c r="Q257" s="49"/>
      <c r="R257" s="49"/>
      <c r="S257" s="49"/>
      <c r="U257" s="33"/>
    </row>
    <row r="258" spans="1:21" s="1" customFormat="1" ht="18" customHeight="1">
      <c r="A258" s="49"/>
      <c r="B258" s="49"/>
      <c r="C258" s="49"/>
      <c r="D258" s="49"/>
      <c r="E258" s="49"/>
      <c r="F258" s="49"/>
      <c r="G258" s="49"/>
      <c r="H258" s="49"/>
      <c r="I258" s="49"/>
      <c r="J258" s="49"/>
      <c r="K258" s="49"/>
      <c r="L258" s="49"/>
      <c r="M258" s="49"/>
      <c r="N258" s="49"/>
      <c r="O258" s="49"/>
      <c r="P258" s="49"/>
      <c r="Q258" s="49"/>
      <c r="R258" s="49"/>
      <c r="S258" s="49"/>
      <c r="U258" s="33"/>
    </row>
    <row r="259" spans="1:21" s="1" customFormat="1" ht="18" customHeight="1">
      <c r="A259" s="49"/>
      <c r="B259" s="49"/>
      <c r="C259" s="49"/>
      <c r="D259" s="49"/>
      <c r="E259" s="49"/>
      <c r="F259" s="49"/>
      <c r="G259" s="49"/>
      <c r="H259" s="49"/>
      <c r="I259" s="49"/>
      <c r="J259" s="49"/>
      <c r="K259" s="49"/>
      <c r="L259" s="49"/>
      <c r="M259" s="49"/>
      <c r="N259" s="49"/>
      <c r="O259" s="49"/>
      <c r="P259" s="49"/>
      <c r="Q259" s="49"/>
      <c r="R259" s="49"/>
      <c r="S259" s="49"/>
      <c r="U259" s="33"/>
    </row>
    <row r="260" spans="1:21" s="1" customFormat="1" ht="18" customHeight="1">
      <c r="A260" s="49"/>
      <c r="B260" s="49"/>
      <c r="C260" s="49"/>
      <c r="D260" s="49"/>
      <c r="E260" s="49"/>
      <c r="F260" s="49"/>
      <c r="G260" s="49"/>
      <c r="H260" s="49"/>
      <c r="I260" s="49"/>
      <c r="J260" s="49"/>
      <c r="K260" s="49"/>
      <c r="L260" s="49"/>
      <c r="M260" s="49"/>
      <c r="N260" s="49"/>
      <c r="O260" s="49"/>
      <c r="P260" s="49"/>
      <c r="Q260" s="49"/>
      <c r="R260" s="49"/>
      <c r="S260" s="49"/>
      <c r="U260" s="33"/>
    </row>
    <row r="261" spans="1:21" s="1" customFormat="1" ht="18" customHeight="1">
      <c r="A261" s="49"/>
      <c r="B261" s="49"/>
      <c r="C261" s="49"/>
      <c r="D261" s="49"/>
      <c r="E261" s="49"/>
      <c r="F261" s="49"/>
      <c r="G261" s="49"/>
      <c r="H261" s="49"/>
      <c r="I261" s="49"/>
      <c r="J261" s="49"/>
      <c r="K261" s="49"/>
      <c r="L261" s="49"/>
      <c r="M261" s="49"/>
      <c r="N261" s="49"/>
      <c r="O261" s="49"/>
      <c r="P261" s="49"/>
      <c r="Q261" s="49"/>
      <c r="R261" s="49"/>
      <c r="S261" s="49"/>
      <c r="U261" s="33"/>
    </row>
    <row r="262" spans="1:21" s="1" customFormat="1" ht="18" customHeight="1">
      <c r="A262" s="49"/>
      <c r="B262" s="49"/>
      <c r="C262" s="49"/>
      <c r="D262" s="49"/>
      <c r="E262" s="49"/>
      <c r="F262" s="49"/>
      <c r="G262" s="49"/>
      <c r="H262" s="49"/>
      <c r="I262" s="49"/>
      <c r="J262" s="49"/>
      <c r="K262" s="49"/>
      <c r="L262" s="49"/>
      <c r="M262" s="49"/>
      <c r="N262" s="49"/>
      <c r="O262" s="49"/>
      <c r="P262" s="49"/>
      <c r="Q262" s="49"/>
      <c r="R262" s="49"/>
      <c r="S262" s="49"/>
      <c r="U262" s="33"/>
    </row>
    <row r="263" spans="1:21" s="1" customFormat="1" ht="18" customHeight="1">
      <c r="A263" s="49"/>
      <c r="B263" s="49"/>
      <c r="C263" s="49"/>
      <c r="D263" s="49"/>
      <c r="E263" s="49"/>
      <c r="F263" s="49"/>
      <c r="G263" s="49"/>
      <c r="H263" s="49"/>
      <c r="I263" s="49"/>
      <c r="J263" s="49"/>
      <c r="K263" s="49"/>
      <c r="L263" s="49"/>
      <c r="M263" s="49"/>
      <c r="N263" s="49"/>
      <c r="O263" s="49"/>
      <c r="P263" s="49"/>
      <c r="Q263" s="49"/>
      <c r="R263" s="49"/>
      <c r="S263" s="49"/>
      <c r="U263" s="33"/>
    </row>
    <row r="264" spans="1:21" s="1" customFormat="1" ht="18" customHeight="1">
      <c r="A264" s="49"/>
      <c r="B264" s="49"/>
      <c r="C264" s="49"/>
      <c r="D264" s="49"/>
      <c r="E264" s="49"/>
      <c r="F264" s="49"/>
      <c r="G264" s="49"/>
      <c r="H264" s="49"/>
      <c r="I264" s="49"/>
      <c r="J264" s="49"/>
      <c r="K264" s="49"/>
      <c r="L264" s="49"/>
      <c r="M264" s="49"/>
      <c r="N264" s="49"/>
      <c r="O264" s="49"/>
      <c r="P264" s="49"/>
      <c r="Q264" s="49"/>
      <c r="R264" s="49"/>
      <c r="S264" s="49"/>
      <c r="U264" s="33"/>
    </row>
    <row r="265" spans="1:21" s="1" customFormat="1" ht="18" customHeight="1">
      <c r="A265" s="49"/>
      <c r="B265" s="49"/>
      <c r="C265" s="49"/>
      <c r="D265" s="49"/>
      <c r="E265" s="49"/>
      <c r="F265" s="49"/>
      <c r="G265" s="49"/>
      <c r="H265" s="49"/>
      <c r="I265" s="49"/>
      <c r="J265" s="49"/>
      <c r="K265" s="49"/>
      <c r="L265" s="49"/>
      <c r="M265" s="49"/>
      <c r="N265" s="49"/>
      <c r="O265" s="49"/>
      <c r="P265" s="49"/>
      <c r="Q265" s="49"/>
      <c r="R265" s="49"/>
      <c r="S265" s="49"/>
      <c r="U265" s="33"/>
    </row>
    <row r="266" spans="1:21" s="1" customFormat="1" ht="18" customHeight="1">
      <c r="A266" s="49"/>
      <c r="B266" s="49"/>
      <c r="C266" s="49"/>
      <c r="D266" s="49"/>
      <c r="E266" s="49"/>
      <c r="F266" s="49"/>
      <c r="G266" s="49"/>
      <c r="H266" s="49"/>
      <c r="I266" s="49"/>
      <c r="J266" s="49"/>
      <c r="K266" s="49"/>
      <c r="L266" s="49"/>
      <c r="M266" s="49"/>
      <c r="N266" s="49"/>
      <c r="O266" s="49"/>
      <c r="P266" s="49"/>
      <c r="Q266" s="49"/>
      <c r="R266" s="49"/>
      <c r="S266" s="49"/>
      <c r="U266" s="33"/>
    </row>
    <row r="267" spans="1:21" s="1" customFormat="1" ht="18" customHeight="1">
      <c r="A267" s="49"/>
      <c r="B267" s="49"/>
      <c r="C267" s="49"/>
      <c r="D267" s="49"/>
      <c r="E267" s="49"/>
      <c r="F267" s="49"/>
      <c r="G267" s="49"/>
      <c r="H267" s="49"/>
      <c r="I267" s="49"/>
      <c r="J267" s="49"/>
      <c r="K267" s="49"/>
      <c r="L267" s="49"/>
      <c r="M267" s="49"/>
      <c r="N267" s="49"/>
      <c r="O267" s="49"/>
      <c r="P267" s="49"/>
      <c r="Q267" s="49"/>
      <c r="R267" s="49"/>
      <c r="S267" s="49"/>
      <c r="U267" s="33"/>
    </row>
    <row r="268" spans="1:21" s="1" customFormat="1" ht="18" customHeight="1">
      <c r="A268" s="49"/>
      <c r="B268" s="49"/>
      <c r="C268" s="49"/>
      <c r="D268" s="49"/>
      <c r="E268" s="49"/>
      <c r="F268" s="49"/>
      <c r="G268" s="49"/>
      <c r="H268" s="49"/>
      <c r="I268" s="49"/>
      <c r="J268" s="49"/>
      <c r="K268" s="49"/>
      <c r="L268" s="49"/>
      <c r="M268" s="49"/>
      <c r="N268" s="49"/>
      <c r="O268" s="49"/>
      <c r="P268" s="49"/>
      <c r="Q268" s="49"/>
      <c r="R268" s="49"/>
      <c r="S268" s="49"/>
      <c r="U268" s="33"/>
    </row>
    <row r="269" spans="1:21" s="1" customFormat="1" ht="18" customHeight="1">
      <c r="A269" s="49"/>
      <c r="B269" s="49"/>
      <c r="C269" s="49"/>
      <c r="D269" s="49"/>
      <c r="E269" s="49"/>
      <c r="F269" s="49"/>
      <c r="G269" s="49"/>
      <c r="H269" s="49"/>
      <c r="I269" s="49"/>
      <c r="J269" s="49"/>
      <c r="K269" s="49"/>
      <c r="L269" s="49"/>
      <c r="M269" s="49"/>
      <c r="N269" s="49"/>
      <c r="O269" s="49"/>
      <c r="P269" s="49"/>
      <c r="Q269" s="49"/>
      <c r="R269" s="49"/>
      <c r="S269" s="49"/>
      <c r="U269" s="33"/>
    </row>
    <row r="270" spans="1:21" s="1" customFormat="1" ht="18" customHeight="1">
      <c r="A270" s="49"/>
      <c r="B270" s="49"/>
      <c r="C270" s="49"/>
      <c r="D270" s="49"/>
      <c r="E270" s="49"/>
      <c r="F270" s="49"/>
      <c r="G270" s="49"/>
      <c r="H270" s="49"/>
      <c r="I270" s="49"/>
      <c r="J270" s="49"/>
      <c r="K270" s="49"/>
      <c r="L270" s="49"/>
      <c r="M270" s="49"/>
      <c r="N270" s="49"/>
      <c r="O270" s="49"/>
      <c r="P270" s="49"/>
      <c r="Q270" s="49"/>
      <c r="R270" s="49"/>
      <c r="S270" s="49"/>
      <c r="U270" s="33"/>
    </row>
    <row r="271" spans="1:21" s="1" customFormat="1" ht="18" customHeight="1">
      <c r="A271" s="49"/>
      <c r="B271" s="49"/>
      <c r="C271" s="49"/>
      <c r="D271" s="49"/>
      <c r="E271" s="49"/>
      <c r="F271" s="49"/>
      <c r="G271" s="49"/>
      <c r="H271" s="49"/>
      <c r="I271" s="49"/>
      <c r="J271" s="49"/>
      <c r="K271" s="49"/>
      <c r="L271" s="49"/>
      <c r="M271" s="49"/>
      <c r="N271" s="49"/>
      <c r="O271" s="49"/>
      <c r="P271" s="49"/>
      <c r="Q271" s="49"/>
      <c r="R271" s="49"/>
      <c r="S271" s="49"/>
      <c r="U271" s="33"/>
    </row>
    <row r="272" spans="1:21" s="1" customFormat="1" ht="18" customHeight="1">
      <c r="A272" s="49"/>
      <c r="B272" s="49"/>
      <c r="C272" s="49"/>
      <c r="D272" s="49"/>
      <c r="E272" s="49"/>
      <c r="F272" s="49"/>
      <c r="G272" s="49"/>
      <c r="H272" s="49"/>
      <c r="I272" s="49"/>
      <c r="J272" s="49"/>
      <c r="K272" s="49"/>
      <c r="L272" s="49"/>
      <c r="M272" s="49"/>
      <c r="N272" s="49"/>
      <c r="O272" s="49"/>
      <c r="P272" s="49"/>
      <c r="Q272" s="49"/>
      <c r="R272" s="49"/>
      <c r="S272" s="49"/>
      <c r="U272" s="33"/>
    </row>
    <row r="273" spans="1:21" s="1" customFormat="1" ht="18" customHeight="1">
      <c r="A273" s="49"/>
      <c r="B273" s="49"/>
      <c r="C273" s="49"/>
      <c r="D273" s="49"/>
      <c r="E273" s="49"/>
      <c r="F273" s="49"/>
      <c r="G273" s="49"/>
      <c r="H273" s="49"/>
      <c r="I273" s="49"/>
      <c r="J273" s="49"/>
      <c r="K273" s="49"/>
      <c r="L273" s="49"/>
      <c r="M273" s="49"/>
      <c r="N273" s="49"/>
      <c r="O273" s="49"/>
      <c r="P273" s="49"/>
      <c r="Q273" s="49"/>
      <c r="R273" s="49"/>
      <c r="S273" s="49"/>
      <c r="U273" s="33"/>
    </row>
    <row r="274" spans="1:21" s="1" customFormat="1" ht="18" customHeight="1">
      <c r="A274" s="49"/>
      <c r="B274" s="49"/>
      <c r="C274" s="49"/>
      <c r="D274" s="49"/>
      <c r="E274" s="49"/>
      <c r="F274" s="49"/>
      <c r="G274" s="49"/>
      <c r="H274" s="49"/>
      <c r="I274" s="49"/>
      <c r="J274" s="49"/>
      <c r="K274" s="49"/>
      <c r="L274" s="49"/>
      <c r="M274" s="49"/>
      <c r="N274" s="49"/>
      <c r="O274" s="49"/>
      <c r="P274" s="49"/>
      <c r="Q274" s="49"/>
      <c r="R274" s="49"/>
      <c r="S274" s="49"/>
      <c r="U274" s="33"/>
    </row>
    <row r="275" spans="1:21" s="1" customFormat="1" ht="18" customHeight="1">
      <c r="A275" s="49"/>
      <c r="B275" s="49"/>
      <c r="C275" s="49"/>
      <c r="D275" s="49"/>
      <c r="E275" s="49"/>
      <c r="F275" s="49"/>
      <c r="G275" s="49"/>
      <c r="H275" s="49"/>
      <c r="I275" s="49"/>
      <c r="J275" s="49"/>
      <c r="K275" s="49"/>
      <c r="L275" s="49"/>
      <c r="M275" s="49"/>
      <c r="N275" s="49"/>
      <c r="O275" s="49"/>
      <c r="P275" s="49"/>
      <c r="Q275" s="49"/>
      <c r="R275" s="49"/>
      <c r="S275" s="49"/>
      <c r="U275" s="33"/>
    </row>
    <row r="276" spans="1:21" s="1" customFormat="1" ht="18" customHeight="1">
      <c r="A276" s="49"/>
      <c r="B276" s="49"/>
      <c r="C276" s="49"/>
      <c r="D276" s="49"/>
      <c r="E276" s="49"/>
      <c r="F276" s="49"/>
      <c r="G276" s="49"/>
      <c r="H276" s="49"/>
      <c r="I276" s="49"/>
      <c r="J276" s="49"/>
      <c r="K276" s="49"/>
      <c r="L276" s="49"/>
      <c r="M276" s="49"/>
      <c r="N276" s="49"/>
      <c r="O276" s="49"/>
      <c r="P276" s="49"/>
      <c r="Q276" s="49"/>
      <c r="R276" s="49"/>
      <c r="S276" s="49"/>
      <c r="U276" s="33"/>
    </row>
    <row r="277" spans="1:21" s="1" customFormat="1" ht="18" customHeight="1">
      <c r="A277" s="49"/>
      <c r="B277" s="49"/>
      <c r="C277" s="49"/>
      <c r="D277" s="49"/>
      <c r="E277" s="49"/>
      <c r="F277" s="49"/>
      <c r="G277" s="49"/>
      <c r="H277" s="49"/>
      <c r="I277" s="49"/>
      <c r="J277" s="49"/>
      <c r="K277" s="49"/>
      <c r="L277" s="49"/>
      <c r="M277" s="49"/>
      <c r="N277" s="49"/>
      <c r="O277" s="49"/>
      <c r="P277" s="49"/>
      <c r="Q277" s="49"/>
      <c r="R277" s="49"/>
      <c r="S277" s="49"/>
      <c r="U277" s="33"/>
    </row>
    <row r="278" spans="1:21" s="1" customFormat="1" ht="18" customHeight="1">
      <c r="A278" s="49"/>
      <c r="B278" s="49"/>
      <c r="C278" s="49"/>
      <c r="D278" s="49"/>
      <c r="E278" s="49"/>
      <c r="F278" s="49"/>
      <c r="G278" s="49"/>
      <c r="H278" s="49"/>
      <c r="I278" s="49"/>
      <c r="J278" s="49"/>
      <c r="K278" s="49"/>
      <c r="L278" s="49"/>
      <c r="M278" s="49"/>
      <c r="N278" s="49"/>
      <c r="O278" s="49"/>
      <c r="P278" s="49"/>
      <c r="Q278" s="49"/>
      <c r="R278" s="49"/>
      <c r="S278" s="49"/>
      <c r="U278" s="33"/>
    </row>
    <row r="279" spans="1:21" s="1" customFormat="1" ht="18" customHeight="1">
      <c r="A279" s="49"/>
      <c r="B279" s="49"/>
      <c r="C279" s="49"/>
      <c r="D279" s="49"/>
      <c r="E279" s="49"/>
      <c r="F279" s="49"/>
      <c r="G279" s="49"/>
      <c r="H279" s="49"/>
      <c r="I279" s="49"/>
      <c r="J279" s="49"/>
      <c r="K279" s="49"/>
      <c r="L279" s="49"/>
      <c r="M279" s="49"/>
      <c r="N279" s="49"/>
      <c r="O279" s="49"/>
      <c r="P279" s="49"/>
      <c r="Q279" s="49"/>
      <c r="R279" s="49"/>
      <c r="S279" s="49"/>
      <c r="U279" s="33"/>
    </row>
    <row r="280" spans="1:21" s="1" customFormat="1" ht="18" customHeight="1">
      <c r="A280" s="49"/>
      <c r="B280" s="49"/>
      <c r="C280" s="49"/>
      <c r="D280" s="49"/>
      <c r="E280" s="49"/>
      <c r="F280" s="49"/>
      <c r="G280" s="49"/>
      <c r="H280" s="49"/>
      <c r="I280" s="49"/>
      <c r="J280" s="49"/>
      <c r="K280" s="49"/>
      <c r="L280" s="49"/>
      <c r="M280" s="49"/>
      <c r="N280" s="49"/>
      <c r="O280" s="49"/>
      <c r="P280" s="49"/>
      <c r="Q280" s="49"/>
      <c r="R280" s="49"/>
      <c r="S280" s="49"/>
      <c r="U280" s="33"/>
    </row>
    <row r="281" spans="1:21" s="1" customFormat="1" ht="18" customHeight="1">
      <c r="A281" s="49"/>
      <c r="B281" s="49"/>
      <c r="C281" s="49"/>
      <c r="D281" s="49"/>
      <c r="E281" s="49"/>
      <c r="F281" s="49"/>
      <c r="G281" s="49"/>
      <c r="H281" s="49"/>
      <c r="I281" s="49"/>
      <c r="J281" s="49"/>
      <c r="K281" s="49"/>
      <c r="L281" s="49"/>
      <c r="M281" s="49"/>
      <c r="N281" s="49"/>
      <c r="O281" s="49"/>
      <c r="P281" s="49"/>
      <c r="Q281" s="49"/>
      <c r="R281" s="49"/>
      <c r="S281" s="49"/>
      <c r="U281" s="33"/>
    </row>
    <row r="282" spans="1:21" s="1" customFormat="1" ht="18" customHeight="1">
      <c r="A282" s="49"/>
      <c r="B282" s="49"/>
      <c r="C282" s="49"/>
      <c r="D282" s="49"/>
      <c r="E282" s="49"/>
      <c r="F282" s="49"/>
      <c r="G282" s="49"/>
      <c r="H282" s="49"/>
      <c r="I282" s="49"/>
      <c r="J282" s="49"/>
      <c r="K282" s="49"/>
      <c r="L282" s="49"/>
      <c r="M282" s="49"/>
      <c r="N282" s="49"/>
      <c r="O282" s="49"/>
      <c r="P282" s="49"/>
      <c r="Q282" s="49"/>
      <c r="R282" s="49"/>
      <c r="S282" s="49"/>
      <c r="U282" s="33"/>
    </row>
    <row r="283" spans="1:21" s="1" customFormat="1" ht="18" customHeight="1">
      <c r="A283" s="49"/>
      <c r="B283" s="49"/>
      <c r="C283" s="49"/>
      <c r="D283" s="49"/>
      <c r="E283" s="49"/>
      <c r="F283" s="49"/>
      <c r="G283" s="49"/>
      <c r="H283" s="49"/>
      <c r="I283" s="49"/>
      <c r="J283" s="49"/>
      <c r="K283" s="49"/>
      <c r="L283" s="49"/>
      <c r="M283" s="49"/>
      <c r="N283" s="49"/>
      <c r="O283" s="49"/>
      <c r="P283" s="49"/>
      <c r="Q283" s="49"/>
      <c r="R283" s="49"/>
      <c r="S283" s="49"/>
      <c r="U283" s="33"/>
    </row>
    <row r="284" spans="1:21" s="1" customFormat="1" ht="18" customHeight="1">
      <c r="A284" s="49"/>
      <c r="B284" s="49"/>
      <c r="C284" s="49"/>
      <c r="D284" s="49"/>
      <c r="E284" s="49"/>
      <c r="F284" s="49"/>
      <c r="G284" s="49"/>
      <c r="H284" s="49"/>
      <c r="I284" s="49"/>
      <c r="J284" s="49"/>
      <c r="K284" s="49"/>
      <c r="L284" s="49"/>
      <c r="M284" s="49"/>
      <c r="N284" s="49"/>
      <c r="O284" s="49"/>
      <c r="P284" s="49"/>
      <c r="Q284" s="49"/>
      <c r="R284" s="49"/>
      <c r="S284" s="49"/>
      <c r="U284" s="33"/>
    </row>
    <row r="285" spans="1:21" s="1" customFormat="1" ht="18" customHeight="1">
      <c r="A285" s="49"/>
      <c r="B285" s="49"/>
      <c r="C285" s="49"/>
      <c r="D285" s="49"/>
      <c r="E285" s="49"/>
      <c r="F285" s="49"/>
      <c r="G285" s="49"/>
      <c r="H285" s="49"/>
      <c r="I285" s="49"/>
      <c r="J285" s="49"/>
      <c r="K285" s="49"/>
      <c r="L285" s="49"/>
      <c r="M285" s="49"/>
      <c r="N285" s="49"/>
      <c r="O285" s="49"/>
      <c r="P285" s="49"/>
      <c r="Q285" s="49"/>
      <c r="R285" s="49"/>
      <c r="S285" s="49"/>
      <c r="U285" s="33"/>
    </row>
    <row r="286" spans="1:21" s="1" customFormat="1" ht="18" customHeight="1">
      <c r="A286" s="49"/>
      <c r="B286" s="49"/>
      <c r="C286" s="49"/>
      <c r="D286" s="49"/>
      <c r="E286" s="49"/>
      <c r="F286" s="49"/>
      <c r="G286" s="49"/>
      <c r="H286" s="49"/>
      <c r="I286" s="49"/>
      <c r="J286" s="49"/>
      <c r="K286" s="49"/>
      <c r="L286" s="49"/>
      <c r="M286" s="49"/>
      <c r="N286" s="49"/>
      <c r="O286" s="49"/>
      <c r="P286" s="49"/>
      <c r="Q286" s="49"/>
      <c r="R286" s="49"/>
      <c r="S286" s="49"/>
      <c r="U286" s="33"/>
    </row>
    <row r="287" spans="1:21" s="1" customFormat="1" ht="18" customHeight="1">
      <c r="A287" s="49"/>
      <c r="B287" s="49"/>
      <c r="C287" s="49"/>
      <c r="D287" s="49"/>
      <c r="E287" s="49"/>
      <c r="F287" s="49"/>
      <c r="G287" s="49"/>
      <c r="H287" s="49"/>
      <c r="I287" s="49"/>
      <c r="J287" s="49"/>
      <c r="K287" s="49"/>
      <c r="L287" s="49"/>
      <c r="M287" s="49"/>
      <c r="N287" s="49"/>
      <c r="O287" s="49"/>
      <c r="P287" s="49"/>
      <c r="Q287" s="49"/>
      <c r="R287" s="49"/>
      <c r="S287" s="49"/>
      <c r="U287" s="33"/>
    </row>
    <row r="288" spans="1:21" s="1" customFormat="1" ht="18" customHeight="1">
      <c r="A288" s="49"/>
      <c r="B288" s="49"/>
      <c r="C288" s="49"/>
      <c r="D288" s="49"/>
      <c r="E288" s="49"/>
      <c r="F288" s="49"/>
      <c r="G288" s="49"/>
      <c r="H288" s="49"/>
      <c r="I288" s="49"/>
      <c r="J288" s="49"/>
      <c r="K288" s="49"/>
      <c r="L288" s="49"/>
      <c r="M288" s="49"/>
      <c r="N288" s="49"/>
      <c r="O288" s="49"/>
      <c r="P288" s="49"/>
      <c r="Q288" s="49"/>
      <c r="R288" s="49"/>
      <c r="S288" s="49"/>
      <c r="U288" s="33"/>
    </row>
  </sheetData>
  <sheetProtection/>
  <mergeCells count="11">
    <mergeCell ref="M4:N4"/>
    <mergeCell ref="D50:H50"/>
    <mergeCell ref="C3:C5"/>
    <mergeCell ref="B3:B5"/>
    <mergeCell ref="C1:N1"/>
    <mergeCell ref="E3:N3"/>
    <mergeCell ref="E4:F4"/>
    <mergeCell ref="G4:H4"/>
    <mergeCell ref="I4:J4"/>
    <mergeCell ref="D3:D5"/>
    <mergeCell ref="K4:L4"/>
  </mergeCells>
  <printOptions/>
  <pageMargins left="0.3937007874015748" right="0.1968503937007874" top="0.7480314960629921" bottom="0.4330708661417323" header="0.5118110236220472" footer="0.2362204724409449"/>
  <pageSetup fitToHeight="1" fitToWidth="1" horizontalDpi="300" verticalDpi="300" orientation="portrait" paperSize="9" scale="63" r:id="rId1"/>
</worksheet>
</file>

<file path=xl/worksheets/sheet7.xml><?xml version="1.0" encoding="utf-8"?>
<worksheet xmlns="http://schemas.openxmlformats.org/spreadsheetml/2006/main" xmlns:r="http://schemas.openxmlformats.org/officeDocument/2006/relationships">
  <sheetPr>
    <pageSetUpPr fitToPage="1"/>
  </sheetPr>
  <dimension ref="B1:P307"/>
  <sheetViews>
    <sheetView zoomScalePageLayoutView="0" workbookViewId="0" topLeftCell="A1">
      <pane xSplit="2" ySplit="4" topLeftCell="H29" activePane="bottomRight" state="frozen"/>
      <selection pane="topLeft" activeCell="A1" sqref="A1"/>
      <selection pane="topRight" activeCell="C1" sqref="C1"/>
      <selection pane="bottomLeft" activeCell="A6" sqref="A6"/>
      <selection pane="bottomRight" activeCell="N32" sqref="N32"/>
    </sheetView>
  </sheetViews>
  <sheetFormatPr defaultColWidth="9.00390625" defaultRowHeight="13.5"/>
  <cols>
    <col min="1" max="1" width="4.00390625" style="18" customWidth="1"/>
    <col min="2" max="2" width="13.50390625" style="17" customWidth="1"/>
    <col min="3" max="7" width="3.625" style="17" customWidth="1"/>
    <col min="8" max="8" width="42.00390625" style="17" customWidth="1"/>
    <col min="9" max="9" width="29.00390625" style="17" customWidth="1"/>
    <col min="10" max="10" width="19.375" style="17" customWidth="1"/>
    <col min="11" max="11" width="10.125" style="18" customWidth="1"/>
    <col min="12" max="12" width="11.50390625" style="18" customWidth="1"/>
    <col min="13" max="13" width="8.50390625" style="18" customWidth="1"/>
    <col min="14" max="14" width="12.625" style="18" customWidth="1"/>
    <col min="15" max="15" width="9.00390625" style="18" customWidth="1"/>
    <col min="16" max="16" width="9.00390625" style="27" customWidth="1"/>
    <col min="17" max="16384" width="9.00390625" style="18" customWidth="1"/>
  </cols>
  <sheetData>
    <row r="1" spans="2:16" s="1" customFormat="1" ht="21">
      <c r="B1" s="122" t="s">
        <v>457</v>
      </c>
      <c r="C1" s="123"/>
      <c r="D1" s="123"/>
      <c r="E1" s="123"/>
      <c r="F1" s="123"/>
      <c r="G1" s="123"/>
      <c r="H1" s="123"/>
      <c r="I1" s="123"/>
      <c r="J1" s="123"/>
      <c r="K1" s="124"/>
      <c r="L1" s="124"/>
      <c r="M1" s="124"/>
      <c r="N1" s="124"/>
      <c r="P1" s="44"/>
    </row>
    <row r="2" spans="2:16" s="1" customFormat="1" ht="15" thickBot="1">
      <c r="B2" s="72"/>
      <c r="C2" s="72"/>
      <c r="D2" s="72"/>
      <c r="E2" s="72"/>
      <c r="F2" s="72"/>
      <c r="G2" s="72"/>
      <c r="H2" s="125" t="s">
        <v>422</v>
      </c>
      <c r="I2" s="72"/>
      <c r="J2" s="42" t="s">
        <v>458</v>
      </c>
      <c r="K2" s="126"/>
      <c r="L2" s="126"/>
      <c r="M2" s="126"/>
      <c r="P2" s="44"/>
    </row>
    <row r="3" spans="2:16" s="1" customFormat="1" ht="17.25" customHeight="1">
      <c r="B3" s="127"/>
      <c r="C3" s="908" t="s">
        <v>290</v>
      </c>
      <c r="D3" s="909"/>
      <c r="E3" s="909"/>
      <c r="F3" s="909"/>
      <c r="G3" s="909"/>
      <c r="H3" s="909"/>
      <c r="I3" s="909"/>
      <c r="J3" s="910"/>
      <c r="K3" s="911" t="s">
        <v>459</v>
      </c>
      <c r="L3" s="912"/>
      <c r="M3" s="912"/>
      <c r="N3" s="912"/>
      <c r="O3" s="913"/>
      <c r="P3" s="44"/>
    </row>
    <row r="4" spans="2:16" s="1" customFormat="1" ht="38.25" customHeight="1" thickBot="1">
      <c r="B4" s="128"/>
      <c r="C4" s="129" t="s">
        <v>285</v>
      </c>
      <c r="D4" s="129" t="s">
        <v>286</v>
      </c>
      <c r="E4" s="427" t="s">
        <v>22</v>
      </c>
      <c r="F4" s="129" t="s">
        <v>287</v>
      </c>
      <c r="G4" s="129" t="s">
        <v>288</v>
      </c>
      <c r="H4" s="130" t="s">
        <v>289</v>
      </c>
      <c r="I4" s="131" t="s">
        <v>293</v>
      </c>
      <c r="J4" s="131" t="s">
        <v>294</v>
      </c>
      <c r="K4" s="80" t="s">
        <v>291</v>
      </c>
      <c r="L4" s="80" t="s">
        <v>295</v>
      </c>
      <c r="M4" s="80" t="s">
        <v>296</v>
      </c>
      <c r="N4" s="80" t="s">
        <v>292</v>
      </c>
      <c r="O4" s="132" t="s">
        <v>208</v>
      </c>
      <c r="P4" s="44"/>
    </row>
    <row r="5" spans="2:16" s="1" customFormat="1" ht="50.25" customHeight="1">
      <c r="B5" s="734" t="s">
        <v>271</v>
      </c>
      <c r="C5" s="735" t="s">
        <v>325</v>
      </c>
      <c r="D5" s="735" t="s">
        <v>325</v>
      </c>
      <c r="E5" s="735" t="s">
        <v>325</v>
      </c>
      <c r="F5" s="735"/>
      <c r="G5" s="735"/>
      <c r="H5" s="736" t="s">
        <v>85</v>
      </c>
      <c r="I5" s="736" t="s">
        <v>23</v>
      </c>
      <c r="J5" s="737" t="s">
        <v>86</v>
      </c>
      <c r="K5" s="739" t="s">
        <v>525</v>
      </c>
      <c r="L5" s="694">
        <f>'保険証発行状況'!O6</f>
        <v>462678</v>
      </c>
      <c r="M5" s="695" t="e">
        <f aca="true" t="shared" si="0" ref="M5:M48">K5/L5</f>
        <v>#VALUE!</v>
      </c>
      <c r="N5" s="740" t="s">
        <v>120</v>
      </c>
      <c r="O5" s="697"/>
      <c r="P5" s="44"/>
    </row>
    <row r="6" spans="2:16" s="1" customFormat="1" ht="138" customHeight="1">
      <c r="B6" s="689" t="s">
        <v>234</v>
      </c>
      <c r="C6" s="690" t="s">
        <v>325</v>
      </c>
      <c r="D6" s="690" t="s">
        <v>325</v>
      </c>
      <c r="E6" s="690" t="s">
        <v>325</v>
      </c>
      <c r="F6" s="690" t="s">
        <v>325</v>
      </c>
      <c r="G6" s="690"/>
      <c r="H6" s="700"/>
      <c r="I6" s="691" t="s">
        <v>0</v>
      </c>
      <c r="J6" s="701" t="s">
        <v>32</v>
      </c>
      <c r="K6" s="693">
        <v>7515</v>
      </c>
      <c r="L6" s="694">
        <f>'保険証発行状況'!O7</f>
        <v>59031</v>
      </c>
      <c r="M6" s="695">
        <f t="shared" si="0"/>
        <v>0.12730599176703766</v>
      </c>
      <c r="N6" s="696">
        <v>268366791</v>
      </c>
      <c r="O6" s="697">
        <f aca="true" t="shared" si="1" ref="O6:O48">N6/K6</f>
        <v>35710.81716566866</v>
      </c>
      <c r="P6" s="44"/>
    </row>
    <row r="7" spans="2:16" s="1" customFormat="1" ht="99.75" customHeight="1">
      <c r="B7" s="689" t="s">
        <v>235</v>
      </c>
      <c r="C7" s="690" t="s">
        <v>325</v>
      </c>
      <c r="D7" s="690" t="s">
        <v>325</v>
      </c>
      <c r="E7" s="690" t="s">
        <v>328</v>
      </c>
      <c r="F7" s="690"/>
      <c r="G7" s="690"/>
      <c r="H7" s="753" t="s">
        <v>329</v>
      </c>
      <c r="I7" s="691" t="s">
        <v>52</v>
      </c>
      <c r="J7" s="691"/>
      <c r="K7" s="738">
        <v>1255</v>
      </c>
      <c r="L7" s="694">
        <f>'保険証発行状況'!O8</f>
        <v>15323</v>
      </c>
      <c r="M7" s="695">
        <f t="shared" si="0"/>
        <v>0.08190302160151407</v>
      </c>
      <c r="N7" s="696">
        <v>132886231</v>
      </c>
      <c r="O7" s="697">
        <f t="shared" si="1"/>
        <v>105885.44302788844</v>
      </c>
      <c r="P7" s="44"/>
    </row>
    <row r="8" spans="2:16" s="1" customFormat="1" ht="54.75" customHeight="1">
      <c r="B8" s="689" t="s">
        <v>222</v>
      </c>
      <c r="C8" s="690" t="s">
        <v>323</v>
      </c>
      <c r="D8" s="690" t="s">
        <v>323</v>
      </c>
      <c r="E8" s="690" t="s">
        <v>323</v>
      </c>
      <c r="F8" s="690"/>
      <c r="G8" s="690"/>
      <c r="H8" s="691"/>
      <c r="I8" s="691"/>
      <c r="J8" s="691" t="s">
        <v>71</v>
      </c>
      <c r="K8" s="693">
        <v>1</v>
      </c>
      <c r="L8" s="694">
        <f>'保険証発行状況'!O9</f>
        <v>3654</v>
      </c>
      <c r="M8" s="695">
        <f t="shared" si="0"/>
        <v>0.0002736726874657909</v>
      </c>
      <c r="N8" s="696">
        <v>96120</v>
      </c>
      <c r="O8" s="697">
        <f t="shared" si="1"/>
        <v>96120</v>
      </c>
      <c r="P8" s="44"/>
    </row>
    <row r="9" spans="2:16" s="1" customFormat="1" ht="41.25" customHeight="1">
      <c r="B9" s="689" t="s">
        <v>224</v>
      </c>
      <c r="C9" s="690" t="s">
        <v>323</v>
      </c>
      <c r="D9" s="690"/>
      <c r="E9" s="690"/>
      <c r="F9" s="690"/>
      <c r="G9" s="690"/>
      <c r="H9" s="691" t="s">
        <v>326</v>
      </c>
      <c r="I9" s="691" t="s">
        <v>326</v>
      </c>
      <c r="J9" s="691"/>
      <c r="K9" s="693">
        <v>16</v>
      </c>
      <c r="L9" s="694">
        <f>'保険証発行状況'!O10</f>
        <v>1970</v>
      </c>
      <c r="M9" s="695">
        <f t="shared" si="0"/>
        <v>0.008121827411167513</v>
      </c>
      <c r="N9" s="696">
        <v>527800</v>
      </c>
      <c r="O9" s="697">
        <f t="shared" si="1"/>
        <v>32987.5</v>
      </c>
      <c r="P9" s="44"/>
    </row>
    <row r="10" spans="2:16" s="1" customFormat="1" ht="154.5" customHeight="1">
      <c r="B10" s="689" t="s">
        <v>236</v>
      </c>
      <c r="C10" s="690" t="s">
        <v>330</v>
      </c>
      <c r="D10" s="690" t="s">
        <v>323</v>
      </c>
      <c r="E10" s="690" t="s">
        <v>323</v>
      </c>
      <c r="F10" s="690"/>
      <c r="G10" s="690"/>
      <c r="H10" s="914" t="s">
        <v>527</v>
      </c>
      <c r="I10" s="915"/>
      <c r="J10" s="916"/>
      <c r="K10" s="693">
        <v>99</v>
      </c>
      <c r="L10" s="694">
        <f>'保険証発行状況'!O11</f>
        <v>19811</v>
      </c>
      <c r="M10" s="695">
        <f t="shared" si="0"/>
        <v>0.004997223764575236</v>
      </c>
      <c r="N10" s="696">
        <v>10735395</v>
      </c>
      <c r="O10" s="697">
        <f t="shared" si="1"/>
        <v>108438.33333333333</v>
      </c>
      <c r="P10" s="44"/>
    </row>
    <row r="11" spans="2:16" s="1" customFormat="1" ht="105" customHeight="1">
      <c r="B11" s="689" t="s">
        <v>237</v>
      </c>
      <c r="C11" s="690" t="s">
        <v>330</v>
      </c>
      <c r="D11" s="690" t="s">
        <v>323</v>
      </c>
      <c r="E11" s="690" t="s">
        <v>331</v>
      </c>
      <c r="F11" s="690"/>
      <c r="G11" s="690"/>
      <c r="H11" s="691" t="s">
        <v>76</v>
      </c>
      <c r="I11" s="691" t="s">
        <v>74</v>
      </c>
      <c r="J11" s="691" t="s">
        <v>524</v>
      </c>
      <c r="K11" s="693">
        <v>25840</v>
      </c>
      <c r="L11" s="694">
        <f>'保険証発行状況'!O12</f>
        <v>52579</v>
      </c>
      <c r="M11" s="695">
        <f t="shared" si="0"/>
        <v>0.49145095950854906</v>
      </c>
      <c r="N11" s="696">
        <v>183250770</v>
      </c>
      <c r="O11" s="697">
        <f t="shared" si="1"/>
        <v>7091.74806501548</v>
      </c>
      <c r="P11" s="44"/>
    </row>
    <row r="12" spans="2:16" s="1" customFormat="1" ht="29.25" customHeight="1">
      <c r="B12" s="689" t="s">
        <v>225</v>
      </c>
      <c r="C12" s="690" t="s">
        <v>323</v>
      </c>
      <c r="D12" s="690" t="s">
        <v>323</v>
      </c>
      <c r="E12" s="690"/>
      <c r="F12" s="690"/>
      <c r="G12" s="690" t="s">
        <v>123</v>
      </c>
      <c r="H12" s="691" t="s">
        <v>332</v>
      </c>
      <c r="I12" s="691" t="s">
        <v>333</v>
      </c>
      <c r="J12" s="691"/>
      <c r="K12" s="693">
        <v>7</v>
      </c>
      <c r="L12" s="694">
        <f>'保険証発行状況'!O13</f>
        <v>4243</v>
      </c>
      <c r="M12" s="695">
        <f>K12/L12</f>
        <v>0.0016497761018147536</v>
      </c>
      <c r="N12" s="696">
        <v>142120</v>
      </c>
      <c r="O12" s="697">
        <f t="shared" si="1"/>
        <v>20302.85714285714</v>
      </c>
      <c r="P12" s="44"/>
    </row>
    <row r="13" spans="2:16" s="1" customFormat="1" ht="25.5" customHeight="1">
      <c r="B13" s="689" t="s">
        <v>238</v>
      </c>
      <c r="C13" s="690" t="s">
        <v>323</v>
      </c>
      <c r="D13" s="690" t="s">
        <v>323</v>
      </c>
      <c r="E13" s="690" t="s">
        <v>334</v>
      </c>
      <c r="F13" s="690"/>
      <c r="G13" s="690"/>
      <c r="H13" s="691" t="s">
        <v>335</v>
      </c>
      <c r="I13" s="691" t="s">
        <v>317</v>
      </c>
      <c r="J13" s="691"/>
      <c r="K13" s="693">
        <v>280</v>
      </c>
      <c r="L13" s="694">
        <f>'保険証発行状況'!O14</f>
        <v>38614</v>
      </c>
      <c r="M13" s="695">
        <f t="shared" si="0"/>
        <v>0.007251256021132232</v>
      </c>
      <c r="N13" s="696">
        <v>25943120</v>
      </c>
      <c r="O13" s="697">
        <f t="shared" si="1"/>
        <v>92654</v>
      </c>
      <c r="P13" s="44"/>
    </row>
    <row r="14" spans="2:16" s="1" customFormat="1" ht="165.75" customHeight="1">
      <c r="B14" s="689" t="s">
        <v>239</v>
      </c>
      <c r="C14" s="690" t="s">
        <v>323</v>
      </c>
      <c r="D14" s="690" t="s">
        <v>323</v>
      </c>
      <c r="E14" s="690" t="s">
        <v>68</v>
      </c>
      <c r="F14" s="690"/>
      <c r="G14" s="690"/>
      <c r="H14" s="691" t="s">
        <v>336</v>
      </c>
      <c r="I14" s="691" t="s">
        <v>21</v>
      </c>
      <c r="J14" s="691" t="s">
        <v>338</v>
      </c>
      <c r="K14" s="699" t="s">
        <v>510</v>
      </c>
      <c r="L14" s="694">
        <f>'保険証発行状況'!O15</f>
        <v>48875</v>
      </c>
      <c r="M14" s="695" t="e">
        <f t="shared" si="0"/>
        <v>#VALUE!</v>
      </c>
      <c r="N14" s="702" t="s">
        <v>510</v>
      </c>
      <c r="O14" s="697" t="e">
        <f t="shared" si="1"/>
        <v>#VALUE!</v>
      </c>
      <c r="P14" s="44"/>
    </row>
    <row r="15" spans="2:16" s="1" customFormat="1" ht="42" customHeight="1">
      <c r="B15" s="689" t="s">
        <v>243</v>
      </c>
      <c r="C15" s="690" t="s">
        <v>323</v>
      </c>
      <c r="D15" s="690" t="s">
        <v>323</v>
      </c>
      <c r="E15" s="690" t="s">
        <v>323</v>
      </c>
      <c r="F15" s="690"/>
      <c r="G15" s="690"/>
      <c r="H15" s="746" t="s">
        <v>326</v>
      </c>
      <c r="I15" s="701" t="s">
        <v>529</v>
      </c>
      <c r="J15" s="34" t="s">
        <v>339</v>
      </c>
      <c r="K15" s="693">
        <v>431</v>
      </c>
      <c r="L15" s="694">
        <f>'保険証発行状況'!O16</f>
        <v>13918</v>
      </c>
      <c r="M15" s="695">
        <f t="shared" si="0"/>
        <v>0.030967092973128323</v>
      </c>
      <c r="N15" s="696">
        <v>25175290</v>
      </c>
      <c r="O15" s="697">
        <f t="shared" si="1"/>
        <v>58411.34570765661</v>
      </c>
      <c r="P15" s="44"/>
    </row>
    <row r="16" spans="2:15" s="1" customFormat="1" ht="60.75" customHeight="1">
      <c r="B16" s="689" t="s">
        <v>244</v>
      </c>
      <c r="C16" s="747" t="s">
        <v>530</v>
      </c>
      <c r="D16" s="690" t="s">
        <v>414</v>
      </c>
      <c r="E16" s="690" t="s">
        <v>414</v>
      </c>
      <c r="F16" s="690" t="s">
        <v>414</v>
      </c>
      <c r="G16" s="690"/>
      <c r="H16" s="690" t="s">
        <v>416</v>
      </c>
      <c r="I16" s="691" t="s">
        <v>415</v>
      </c>
      <c r="J16" s="691"/>
      <c r="K16" s="748">
        <v>3135</v>
      </c>
      <c r="L16" s="694">
        <f>'保険証発行状況'!O17</f>
        <v>24277</v>
      </c>
      <c r="M16" s="695">
        <f t="shared" si="0"/>
        <v>0.12913457181694607</v>
      </c>
      <c r="N16" s="696">
        <v>200443504</v>
      </c>
      <c r="O16" s="697">
        <f t="shared" si="1"/>
        <v>63937.321850079745</v>
      </c>
    </row>
    <row r="17" spans="2:16" s="1" customFormat="1" ht="51" customHeight="1">
      <c r="B17" s="689" t="s">
        <v>245</v>
      </c>
      <c r="C17" s="690" t="s">
        <v>323</v>
      </c>
      <c r="D17" s="690" t="s">
        <v>323</v>
      </c>
      <c r="E17" s="690" t="s">
        <v>330</v>
      </c>
      <c r="F17" s="690"/>
      <c r="G17" s="690"/>
      <c r="H17" s="691" t="s">
        <v>340</v>
      </c>
      <c r="I17" s="691" t="s">
        <v>511</v>
      </c>
      <c r="J17" s="691"/>
      <c r="K17" s="693">
        <v>1987</v>
      </c>
      <c r="L17" s="694">
        <f>'保険証発行状況'!O18</f>
        <v>23458</v>
      </c>
      <c r="M17" s="695">
        <f t="shared" si="0"/>
        <v>0.08470457839543014</v>
      </c>
      <c r="N17" s="696">
        <v>157271930</v>
      </c>
      <c r="O17" s="697">
        <f t="shared" si="1"/>
        <v>79150.44287871162</v>
      </c>
      <c r="P17" s="44"/>
    </row>
    <row r="18" spans="2:16" s="1" customFormat="1" ht="42" customHeight="1">
      <c r="B18" s="689" t="s">
        <v>246</v>
      </c>
      <c r="C18" s="690" t="s">
        <v>323</v>
      </c>
      <c r="D18" s="690"/>
      <c r="E18" s="690"/>
      <c r="F18" s="690"/>
      <c r="G18" s="690"/>
      <c r="H18" s="691" t="s">
        <v>314</v>
      </c>
      <c r="I18" s="691" t="s">
        <v>315</v>
      </c>
      <c r="J18" s="691" t="s">
        <v>316</v>
      </c>
      <c r="K18" s="693">
        <v>1163</v>
      </c>
      <c r="L18" s="694">
        <f>'保険証発行状況'!O19</f>
        <v>21121</v>
      </c>
      <c r="M18" s="695">
        <f>K18/L18</f>
        <v>0.0550636806969367</v>
      </c>
      <c r="N18" s="696">
        <v>60537020</v>
      </c>
      <c r="O18" s="697">
        <f t="shared" si="1"/>
        <v>52052.467755803955</v>
      </c>
      <c r="P18" s="44"/>
    </row>
    <row r="19" spans="2:16" s="1" customFormat="1" ht="73.5" customHeight="1">
      <c r="B19" s="752" t="s">
        <v>214</v>
      </c>
      <c r="C19" s="690" t="s">
        <v>323</v>
      </c>
      <c r="D19" s="690" t="s">
        <v>323</v>
      </c>
      <c r="E19" s="690" t="s">
        <v>323</v>
      </c>
      <c r="F19" s="690" t="s">
        <v>330</v>
      </c>
      <c r="G19" s="690" t="s">
        <v>323</v>
      </c>
      <c r="H19" s="701" t="s">
        <v>531</v>
      </c>
      <c r="I19" s="691" t="s">
        <v>326</v>
      </c>
      <c r="J19" s="691" t="s">
        <v>412</v>
      </c>
      <c r="K19" s="693">
        <v>656</v>
      </c>
      <c r="L19" s="694">
        <f>'保険証発行状況'!O20</f>
        <v>8746</v>
      </c>
      <c r="M19" s="695">
        <f t="shared" si="0"/>
        <v>0.0750057168991539</v>
      </c>
      <c r="N19" s="696">
        <v>51307020</v>
      </c>
      <c r="O19" s="697">
        <f t="shared" si="1"/>
        <v>78211.92073170732</v>
      </c>
      <c r="P19" s="44"/>
    </row>
    <row r="20" spans="2:16" s="2" customFormat="1" ht="20.25" customHeight="1">
      <c r="B20" s="689" t="s">
        <v>247</v>
      </c>
      <c r="C20" s="690" t="s">
        <v>334</v>
      </c>
      <c r="D20" s="690" t="s">
        <v>323</v>
      </c>
      <c r="E20" s="690" t="s">
        <v>323</v>
      </c>
      <c r="F20" s="690"/>
      <c r="G20" s="690"/>
      <c r="H20" s="750" t="s">
        <v>98</v>
      </c>
      <c r="I20" s="691" t="s">
        <v>337</v>
      </c>
      <c r="J20" s="691" t="s">
        <v>341</v>
      </c>
      <c r="K20" s="693" t="s">
        <v>358</v>
      </c>
      <c r="L20" s="694">
        <f>'保険証発行状況'!O21</f>
        <v>39357</v>
      </c>
      <c r="M20" s="695"/>
      <c r="N20" s="696" t="s">
        <v>358</v>
      </c>
      <c r="O20" s="697"/>
      <c r="P20" s="45"/>
    </row>
    <row r="21" spans="2:16" s="1" customFormat="1" ht="38.25" customHeight="1">
      <c r="B21" s="689" t="s">
        <v>248</v>
      </c>
      <c r="C21" s="690" t="s">
        <v>323</v>
      </c>
      <c r="D21" s="690"/>
      <c r="E21" s="690"/>
      <c r="F21" s="690"/>
      <c r="G21" s="690"/>
      <c r="H21" s="691" t="s">
        <v>300</v>
      </c>
      <c r="I21" s="691" t="s">
        <v>326</v>
      </c>
      <c r="J21" s="691" t="s">
        <v>87</v>
      </c>
      <c r="K21" s="693">
        <v>2441</v>
      </c>
      <c r="L21" s="694">
        <f>'保険証発行状況'!O22</f>
        <v>59691</v>
      </c>
      <c r="M21" s="695">
        <f t="shared" si="0"/>
        <v>0.040893937109446984</v>
      </c>
      <c r="N21" s="696">
        <v>104342500</v>
      </c>
      <c r="O21" s="697">
        <f t="shared" si="1"/>
        <v>42745.80090126997</v>
      </c>
      <c r="P21" s="44"/>
    </row>
    <row r="22" spans="2:16" s="1" customFormat="1" ht="78" customHeight="1">
      <c r="B22" s="689" t="s">
        <v>249</v>
      </c>
      <c r="C22" s="690" t="s">
        <v>323</v>
      </c>
      <c r="D22" s="690"/>
      <c r="E22" s="690"/>
      <c r="F22" s="690"/>
      <c r="G22" s="690"/>
      <c r="H22" s="691" t="s">
        <v>509</v>
      </c>
      <c r="I22" s="691" t="s">
        <v>342</v>
      </c>
      <c r="J22" s="698" t="s">
        <v>343</v>
      </c>
      <c r="K22" s="693">
        <v>351</v>
      </c>
      <c r="L22" s="694">
        <f>'保険証発行状況'!O23</f>
        <v>10749</v>
      </c>
      <c r="M22" s="695">
        <f t="shared" si="0"/>
        <v>0.03265420039073402</v>
      </c>
      <c r="N22" s="696">
        <v>29899144</v>
      </c>
      <c r="O22" s="697">
        <f t="shared" si="1"/>
        <v>85182.74643874644</v>
      </c>
      <c r="P22" s="44"/>
    </row>
    <row r="23" spans="2:16" s="1" customFormat="1" ht="42" customHeight="1">
      <c r="B23" s="689" t="s">
        <v>250</v>
      </c>
      <c r="C23" s="690" t="s">
        <v>323</v>
      </c>
      <c r="D23" s="690" t="s">
        <v>323</v>
      </c>
      <c r="E23" s="690" t="s">
        <v>323</v>
      </c>
      <c r="F23" s="690"/>
      <c r="G23" s="690" t="s">
        <v>323</v>
      </c>
      <c r="H23" s="691" t="s">
        <v>344</v>
      </c>
      <c r="I23" s="691" t="s">
        <v>326</v>
      </c>
      <c r="J23" s="691" t="s">
        <v>345</v>
      </c>
      <c r="K23" s="693">
        <v>6102</v>
      </c>
      <c r="L23" s="694">
        <f>'保険証発行状況'!O24</f>
        <v>81758</v>
      </c>
      <c r="M23" s="695">
        <f t="shared" si="0"/>
        <v>0.07463489811394604</v>
      </c>
      <c r="N23" s="696">
        <v>270440775</v>
      </c>
      <c r="O23" s="697">
        <f t="shared" si="1"/>
        <v>44320.0221238938</v>
      </c>
      <c r="P23" s="44"/>
    </row>
    <row r="24" spans="2:16" s="1" customFormat="1" ht="35.25" customHeight="1">
      <c r="B24" s="689" t="s">
        <v>251</v>
      </c>
      <c r="C24" s="690" t="s">
        <v>323</v>
      </c>
      <c r="D24" s="690" t="s">
        <v>323</v>
      </c>
      <c r="E24" s="690" t="s">
        <v>323</v>
      </c>
      <c r="F24" s="690"/>
      <c r="G24" s="690"/>
      <c r="H24" s="701" t="s">
        <v>79</v>
      </c>
      <c r="I24" s="701" t="s">
        <v>326</v>
      </c>
      <c r="J24" s="691"/>
      <c r="K24" s="693"/>
      <c r="L24" s="694">
        <f>'保険証発行状況'!O25</f>
        <v>43838</v>
      </c>
      <c r="M24" s="695">
        <f t="shared" si="0"/>
        <v>0</v>
      </c>
      <c r="N24" s="696"/>
      <c r="O24" s="697" t="e">
        <f t="shared" si="1"/>
        <v>#DIV/0!</v>
      </c>
      <c r="P24" s="44"/>
    </row>
    <row r="25" spans="2:16" s="1" customFormat="1" ht="49.5" customHeight="1">
      <c r="B25" s="689" t="s">
        <v>252</v>
      </c>
      <c r="C25" s="690" t="s">
        <v>323</v>
      </c>
      <c r="D25" s="690" t="s">
        <v>323</v>
      </c>
      <c r="E25" s="690" t="s">
        <v>323</v>
      </c>
      <c r="F25" s="690"/>
      <c r="G25" s="690"/>
      <c r="H25" s="691" t="s">
        <v>42</v>
      </c>
      <c r="I25" s="691"/>
      <c r="J25" s="691"/>
      <c r="K25" s="693">
        <v>463</v>
      </c>
      <c r="L25" s="694">
        <f>'保険証発行状況'!O26</f>
        <v>10916</v>
      </c>
      <c r="M25" s="695">
        <f t="shared" si="0"/>
        <v>0.042414803957493585</v>
      </c>
      <c r="N25" s="696">
        <v>25116053</v>
      </c>
      <c r="O25" s="697">
        <f t="shared" si="1"/>
        <v>54246.33477321814</v>
      </c>
      <c r="P25" s="44"/>
    </row>
    <row r="26" spans="2:16" s="1" customFormat="1" ht="194.25" customHeight="1">
      <c r="B26" s="689" t="s">
        <v>253</v>
      </c>
      <c r="C26" s="690" t="s">
        <v>323</v>
      </c>
      <c r="D26" s="690" t="s">
        <v>323</v>
      </c>
      <c r="E26" s="690" t="s">
        <v>323</v>
      </c>
      <c r="F26" s="690"/>
      <c r="G26" s="690" t="s">
        <v>323</v>
      </c>
      <c r="H26" s="719" t="s">
        <v>346</v>
      </c>
      <c r="I26" s="691" t="s">
        <v>347</v>
      </c>
      <c r="J26" s="691" t="s">
        <v>348</v>
      </c>
      <c r="K26" s="693">
        <v>2334</v>
      </c>
      <c r="L26" s="694">
        <f>'保険証発行状況'!O27</f>
        <v>21338</v>
      </c>
      <c r="M26" s="695">
        <f t="shared" si="0"/>
        <v>0.10938232261692754</v>
      </c>
      <c r="N26" s="696">
        <v>73750952</v>
      </c>
      <c r="O26" s="697">
        <f t="shared" si="1"/>
        <v>31598.522707797772</v>
      </c>
      <c r="P26" s="44"/>
    </row>
    <row r="27" spans="2:16" s="1" customFormat="1" ht="46.5" customHeight="1">
      <c r="B27" s="689" t="s">
        <v>254</v>
      </c>
      <c r="C27" s="690" t="s">
        <v>323</v>
      </c>
      <c r="D27" s="690" t="s">
        <v>323</v>
      </c>
      <c r="E27" s="690" t="s">
        <v>323</v>
      </c>
      <c r="F27" s="690"/>
      <c r="G27" s="690"/>
      <c r="H27" s="691" t="s">
        <v>55</v>
      </c>
      <c r="I27" s="691" t="s">
        <v>326</v>
      </c>
      <c r="J27" s="691"/>
      <c r="K27" s="693" t="s">
        <v>358</v>
      </c>
      <c r="L27" s="694">
        <f>'保険証発行状況'!O28</f>
        <v>18142</v>
      </c>
      <c r="M27" s="695" t="e">
        <f t="shared" si="0"/>
        <v>#VALUE!</v>
      </c>
      <c r="N27" s="696" t="s">
        <v>358</v>
      </c>
      <c r="O27" s="697" t="e">
        <f t="shared" si="1"/>
        <v>#VALUE!</v>
      </c>
      <c r="P27" s="44"/>
    </row>
    <row r="28" spans="2:16" s="1" customFormat="1" ht="113.25" customHeight="1">
      <c r="B28" s="689" t="s">
        <v>297</v>
      </c>
      <c r="C28" s="690" t="s">
        <v>323</v>
      </c>
      <c r="D28" s="690" t="s">
        <v>323</v>
      </c>
      <c r="E28" s="690" t="s">
        <v>323</v>
      </c>
      <c r="F28" s="690"/>
      <c r="G28" s="690"/>
      <c r="H28" s="691" t="s">
        <v>78</v>
      </c>
      <c r="I28" s="691" t="s">
        <v>117</v>
      </c>
      <c r="J28" s="691" t="s">
        <v>349</v>
      </c>
      <c r="K28" s="693">
        <v>719</v>
      </c>
      <c r="L28" s="694">
        <f>'保険証発行状況'!O29</f>
        <v>10234</v>
      </c>
      <c r="M28" s="695">
        <f t="shared" si="0"/>
        <v>0.07025600938049638</v>
      </c>
      <c r="N28" s="696">
        <v>46591440</v>
      </c>
      <c r="O28" s="697">
        <f t="shared" si="1"/>
        <v>64800.3337969402</v>
      </c>
      <c r="P28" s="44"/>
    </row>
    <row r="29" spans="2:16" s="1" customFormat="1" ht="62.25" customHeight="1">
      <c r="B29" s="689" t="s">
        <v>255</v>
      </c>
      <c r="C29" s="690" t="s">
        <v>323</v>
      </c>
      <c r="D29" s="690" t="s">
        <v>323</v>
      </c>
      <c r="E29" s="690" t="s">
        <v>323</v>
      </c>
      <c r="F29" s="690"/>
      <c r="G29" s="690"/>
      <c r="H29" s="691" t="s">
        <v>350</v>
      </c>
      <c r="I29" s="691" t="s">
        <v>129</v>
      </c>
      <c r="J29" s="691"/>
      <c r="K29" s="693">
        <v>151</v>
      </c>
      <c r="L29" s="694">
        <f>'保険証発行状況'!O30</f>
        <v>8427</v>
      </c>
      <c r="M29" s="695">
        <f>K29/L29</f>
        <v>0.017918594992286697</v>
      </c>
      <c r="N29" s="696">
        <v>10475512</v>
      </c>
      <c r="O29" s="697">
        <f t="shared" si="1"/>
        <v>69374.25165562914</v>
      </c>
      <c r="P29" s="44"/>
    </row>
    <row r="30" spans="2:16" s="1" customFormat="1" ht="38.25" customHeight="1">
      <c r="B30" s="689" t="s">
        <v>256</v>
      </c>
      <c r="C30" s="703" t="s">
        <v>323</v>
      </c>
      <c r="D30" s="703" t="s">
        <v>323</v>
      </c>
      <c r="E30" s="703" t="s">
        <v>323</v>
      </c>
      <c r="F30" s="703"/>
      <c r="G30" s="703"/>
      <c r="H30" s="691" t="s">
        <v>77</v>
      </c>
      <c r="I30" s="691" t="s">
        <v>127</v>
      </c>
      <c r="J30" s="691"/>
      <c r="K30" s="693">
        <v>2769</v>
      </c>
      <c r="L30" s="694">
        <f>'保険証発行状況'!O31</f>
        <v>17761</v>
      </c>
      <c r="M30" s="695">
        <f t="shared" si="0"/>
        <v>0.15590338381847868</v>
      </c>
      <c r="N30" s="696">
        <v>86978210</v>
      </c>
      <c r="O30" s="697">
        <f t="shared" si="1"/>
        <v>31411.41567352835</v>
      </c>
      <c r="P30" s="44"/>
    </row>
    <row r="31" spans="2:16" s="1" customFormat="1" ht="100.5" customHeight="1">
      <c r="B31" s="689" t="s">
        <v>226</v>
      </c>
      <c r="C31" s="690" t="s">
        <v>323</v>
      </c>
      <c r="D31" s="690" t="s">
        <v>323</v>
      </c>
      <c r="E31" s="690" t="s">
        <v>323</v>
      </c>
      <c r="F31" s="690"/>
      <c r="G31" s="690"/>
      <c r="H31" s="691" t="s">
        <v>351</v>
      </c>
      <c r="I31" s="691" t="s">
        <v>533</v>
      </c>
      <c r="J31" s="691" t="s">
        <v>352</v>
      </c>
      <c r="K31" s="693">
        <v>3</v>
      </c>
      <c r="L31" s="694">
        <f>'保険証発行状況'!O32</f>
        <v>1989</v>
      </c>
      <c r="M31" s="695">
        <f t="shared" si="0"/>
        <v>0.0015082956259426848</v>
      </c>
      <c r="N31" s="696">
        <v>434440</v>
      </c>
      <c r="O31" s="697">
        <f t="shared" si="1"/>
        <v>144813.33333333334</v>
      </c>
      <c r="P31" s="44"/>
    </row>
    <row r="32" spans="2:16" s="338" customFormat="1" ht="31.5" customHeight="1">
      <c r="B32" s="680" t="s">
        <v>227</v>
      </c>
      <c r="C32" s="681" t="s">
        <v>323</v>
      </c>
      <c r="D32" s="681" t="s">
        <v>68</v>
      </c>
      <c r="E32" s="681" t="s">
        <v>68</v>
      </c>
      <c r="F32" s="681"/>
      <c r="G32" s="681"/>
      <c r="H32" s="682" t="s">
        <v>326</v>
      </c>
      <c r="I32" s="682" t="s">
        <v>353</v>
      </c>
      <c r="J32" s="682"/>
      <c r="K32" s="683">
        <v>2</v>
      </c>
      <c r="L32" s="684">
        <f>'保険証発行状況'!O33</f>
        <v>2410</v>
      </c>
      <c r="M32" s="685">
        <f t="shared" si="0"/>
        <v>0.0008298755186721991</v>
      </c>
      <c r="N32" s="686">
        <v>201640</v>
      </c>
      <c r="O32" s="687">
        <f t="shared" si="1"/>
        <v>100820</v>
      </c>
      <c r="P32" s="688"/>
    </row>
    <row r="33" spans="2:16" s="1" customFormat="1" ht="27.75" customHeight="1">
      <c r="B33" s="689" t="s">
        <v>228</v>
      </c>
      <c r="C33" s="690" t="s">
        <v>323</v>
      </c>
      <c r="D33" s="690" t="s">
        <v>323</v>
      </c>
      <c r="E33" s="690" t="s">
        <v>323</v>
      </c>
      <c r="F33" s="690"/>
      <c r="G33" s="690"/>
      <c r="H33" s="691" t="s">
        <v>326</v>
      </c>
      <c r="I33" s="691" t="s">
        <v>354</v>
      </c>
      <c r="J33" s="692"/>
      <c r="K33" s="693">
        <v>1</v>
      </c>
      <c r="L33" s="694">
        <f>'保険証発行状況'!O34</f>
        <v>1077</v>
      </c>
      <c r="M33" s="695">
        <f t="shared" si="0"/>
        <v>0.0009285051067780873</v>
      </c>
      <c r="N33" s="696">
        <v>12640</v>
      </c>
      <c r="O33" s="687">
        <f t="shared" si="1"/>
        <v>12640</v>
      </c>
      <c r="P33" s="44"/>
    </row>
    <row r="34" spans="2:16" s="1" customFormat="1" ht="29.25" customHeight="1">
      <c r="B34" s="689" t="s">
        <v>257</v>
      </c>
      <c r="C34" s="690" t="s">
        <v>323</v>
      </c>
      <c r="D34" s="690"/>
      <c r="E34" s="690"/>
      <c r="F34" s="690"/>
      <c r="G34" s="690"/>
      <c r="H34" s="691" t="s">
        <v>88</v>
      </c>
      <c r="I34" s="691" t="s">
        <v>25</v>
      </c>
      <c r="J34" s="691" t="s">
        <v>89</v>
      </c>
      <c r="K34" s="693">
        <v>1134</v>
      </c>
      <c r="L34" s="694">
        <f>'保険証発行状況'!O35</f>
        <v>17199</v>
      </c>
      <c r="M34" s="695">
        <f t="shared" si="0"/>
        <v>0.06593406593406594</v>
      </c>
      <c r="N34" s="696">
        <v>72277410</v>
      </c>
      <c r="O34" s="697">
        <f t="shared" si="1"/>
        <v>63736.69312169312</v>
      </c>
      <c r="P34" s="44"/>
    </row>
    <row r="35" spans="2:16" s="1" customFormat="1" ht="123.75" customHeight="1">
      <c r="B35" s="689" t="s">
        <v>223</v>
      </c>
      <c r="C35" s="690" t="s">
        <v>323</v>
      </c>
      <c r="D35" s="690" t="s">
        <v>323</v>
      </c>
      <c r="E35" s="690" t="s">
        <v>323</v>
      </c>
      <c r="F35" s="690"/>
      <c r="G35" s="690"/>
      <c r="H35" s="691" t="s">
        <v>355</v>
      </c>
      <c r="I35" s="691"/>
      <c r="J35" s="691" t="s">
        <v>60</v>
      </c>
      <c r="K35" s="699" t="s">
        <v>525</v>
      </c>
      <c r="L35" s="694">
        <f>'保険証発行状況'!O36</f>
        <v>130963</v>
      </c>
      <c r="M35" s="695" t="e">
        <f t="shared" si="0"/>
        <v>#VALUE!</v>
      </c>
      <c r="N35" s="696" t="s">
        <v>120</v>
      </c>
      <c r="O35" s="697" t="e">
        <f t="shared" si="1"/>
        <v>#VALUE!</v>
      </c>
      <c r="P35" s="44"/>
    </row>
    <row r="36" spans="2:16" s="1" customFormat="1" ht="56.25" customHeight="1">
      <c r="B36" s="689" t="s">
        <v>258</v>
      </c>
      <c r="C36" s="703" t="s">
        <v>323</v>
      </c>
      <c r="D36" s="703" t="s">
        <v>323</v>
      </c>
      <c r="E36" s="703" t="s">
        <v>323</v>
      </c>
      <c r="F36" s="703"/>
      <c r="G36" s="703"/>
      <c r="H36" s="691" t="s">
        <v>356</v>
      </c>
      <c r="I36" s="691" t="s">
        <v>326</v>
      </c>
      <c r="J36" s="691"/>
      <c r="K36" s="693">
        <v>32</v>
      </c>
      <c r="L36" s="694">
        <f>'保険証発行状況'!O37</f>
        <v>25909</v>
      </c>
      <c r="M36" s="695">
        <f t="shared" si="0"/>
        <v>0.0012350920529545719</v>
      </c>
      <c r="N36" s="696">
        <v>4265373</v>
      </c>
      <c r="O36" s="697">
        <f t="shared" si="1"/>
        <v>133292.90625</v>
      </c>
      <c r="P36" s="44"/>
    </row>
    <row r="37" spans="2:16" s="1" customFormat="1" ht="54.75" customHeight="1">
      <c r="B37" s="689" t="s">
        <v>229</v>
      </c>
      <c r="C37" s="690" t="s">
        <v>323</v>
      </c>
      <c r="D37" s="690" t="s">
        <v>323</v>
      </c>
      <c r="E37" s="690" t="s">
        <v>323</v>
      </c>
      <c r="F37" s="690"/>
      <c r="G37" s="690"/>
      <c r="H37" s="691"/>
      <c r="I37" s="691" t="s">
        <v>1</v>
      </c>
      <c r="J37" s="691"/>
      <c r="K37" s="699" t="s">
        <v>510</v>
      </c>
      <c r="L37" s="694">
        <f>'保険証発行状況'!O38</f>
        <v>8580</v>
      </c>
      <c r="M37" s="695" t="e">
        <f t="shared" si="0"/>
        <v>#VALUE!</v>
      </c>
      <c r="N37" s="699" t="s">
        <v>510</v>
      </c>
      <c r="O37" s="697" t="e">
        <f t="shared" si="1"/>
        <v>#VALUE!</v>
      </c>
      <c r="P37" s="44"/>
    </row>
    <row r="38" spans="2:16" s="1" customFormat="1" ht="30.75" customHeight="1">
      <c r="B38" s="689" t="s">
        <v>259</v>
      </c>
      <c r="C38" s="690" t="s">
        <v>323</v>
      </c>
      <c r="D38" s="690" t="s">
        <v>323</v>
      </c>
      <c r="E38" s="690" t="s">
        <v>323</v>
      </c>
      <c r="F38" s="690"/>
      <c r="G38" s="690"/>
      <c r="H38" s="691" t="s">
        <v>61</v>
      </c>
      <c r="I38" s="691"/>
      <c r="J38" s="691"/>
      <c r="K38" s="693">
        <v>776</v>
      </c>
      <c r="L38" s="694">
        <f>'保険証発行状況'!O39</f>
        <v>11018</v>
      </c>
      <c r="M38" s="695">
        <f t="shared" si="0"/>
        <v>0.07043020511889635</v>
      </c>
      <c r="N38" s="696">
        <v>19938300</v>
      </c>
      <c r="O38" s="697">
        <f t="shared" si="1"/>
        <v>25693.68556701031</v>
      </c>
      <c r="P38" s="44"/>
    </row>
    <row r="39" spans="2:16" s="1" customFormat="1" ht="31.5" customHeight="1">
      <c r="B39" s="689" t="s">
        <v>260</v>
      </c>
      <c r="C39" s="690" t="s">
        <v>323</v>
      </c>
      <c r="D39" s="690" t="s">
        <v>323</v>
      </c>
      <c r="E39" s="690" t="s">
        <v>323</v>
      </c>
      <c r="F39" s="690"/>
      <c r="G39" s="690"/>
      <c r="H39" s="691" t="s">
        <v>410</v>
      </c>
      <c r="I39" s="691" t="s">
        <v>326</v>
      </c>
      <c r="J39" s="691" t="s">
        <v>92</v>
      </c>
      <c r="K39" s="693">
        <v>91</v>
      </c>
      <c r="L39" s="694">
        <f>'保険証発行状況'!O40</f>
        <v>2590</v>
      </c>
      <c r="M39" s="695">
        <f>K39/L39</f>
        <v>0.03513513513513514</v>
      </c>
      <c r="N39" s="696">
        <v>5279603</v>
      </c>
      <c r="O39" s="697">
        <f t="shared" si="1"/>
        <v>58017.61538461538</v>
      </c>
      <c r="P39" s="44"/>
    </row>
    <row r="40" spans="2:16" s="1" customFormat="1" ht="40.5" customHeight="1">
      <c r="B40" s="689" t="s">
        <v>261</v>
      </c>
      <c r="C40" s="690" t="s">
        <v>323</v>
      </c>
      <c r="D40" s="690" t="s">
        <v>323</v>
      </c>
      <c r="E40" s="690" t="s">
        <v>323</v>
      </c>
      <c r="F40" s="690"/>
      <c r="G40" s="690"/>
      <c r="H40" s="691" t="s">
        <v>94</v>
      </c>
      <c r="I40" s="691"/>
      <c r="J40" s="691" t="s">
        <v>411</v>
      </c>
      <c r="K40" s="693">
        <v>6987</v>
      </c>
      <c r="L40" s="694">
        <f>'保険証発行状況'!O41</f>
        <v>30130</v>
      </c>
      <c r="M40" s="695">
        <f t="shared" si="0"/>
        <v>0.23189512114171923</v>
      </c>
      <c r="N40" s="696">
        <v>220890632</v>
      </c>
      <c r="O40" s="697">
        <f t="shared" si="1"/>
        <v>31614.517246314583</v>
      </c>
      <c r="P40" s="44"/>
    </row>
    <row r="41" spans="2:16" s="1" customFormat="1" ht="126.75" customHeight="1">
      <c r="B41" s="689" t="s">
        <v>262</v>
      </c>
      <c r="C41" s="690" t="s">
        <v>323</v>
      </c>
      <c r="D41" s="690" t="s">
        <v>323</v>
      </c>
      <c r="E41" s="690" t="s">
        <v>323</v>
      </c>
      <c r="F41" s="690"/>
      <c r="G41" s="690"/>
      <c r="H41" s="691" t="s">
        <v>357</v>
      </c>
      <c r="I41" s="691" t="s">
        <v>523</v>
      </c>
      <c r="J41" s="691" t="s">
        <v>83</v>
      </c>
      <c r="K41" s="693">
        <v>1362</v>
      </c>
      <c r="L41" s="694">
        <f>'保険証発行状況'!O42</f>
        <v>12590</v>
      </c>
      <c r="M41" s="695">
        <f t="shared" si="0"/>
        <v>0.10818109610802223</v>
      </c>
      <c r="N41" s="696">
        <v>50391229</v>
      </c>
      <c r="O41" s="697">
        <f t="shared" si="1"/>
        <v>36997.96549192364</v>
      </c>
      <c r="P41" s="44"/>
    </row>
    <row r="42" spans="2:16" s="1" customFormat="1" ht="26.25" customHeight="1">
      <c r="B42" s="689" t="s">
        <v>263</v>
      </c>
      <c r="C42" s="690" t="s">
        <v>84</v>
      </c>
      <c r="D42" s="690" t="s">
        <v>84</v>
      </c>
      <c r="E42" s="690" t="s">
        <v>323</v>
      </c>
      <c r="F42" s="690" t="s">
        <v>323</v>
      </c>
      <c r="G42" s="690"/>
      <c r="H42" s="691"/>
      <c r="I42" s="691"/>
      <c r="J42" s="691" t="s">
        <v>18</v>
      </c>
      <c r="K42" s="693">
        <v>274</v>
      </c>
      <c r="L42" s="694">
        <f>'保険証発行状況'!O43</f>
        <v>14785</v>
      </c>
      <c r="M42" s="695">
        <f t="shared" si="0"/>
        <v>0.018532296246195467</v>
      </c>
      <c r="N42" s="696">
        <v>18098300</v>
      </c>
      <c r="O42" s="697">
        <f t="shared" si="1"/>
        <v>66052.1897810219</v>
      </c>
      <c r="P42" s="44"/>
    </row>
    <row r="43" spans="2:16" s="1" customFormat="1" ht="27" customHeight="1">
      <c r="B43" s="689" t="s">
        <v>230</v>
      </c>
      <c r="C43" s="690" t="s">
        <v>323</v>
      </c>
      <c r="D43" s="690" t="s">
        <v>45</v>
      </c>
      <c r="E43" s="690" t="s">
        <v>45</v>
      </c>
      <c r="F43" s="690"/>
      <c r="G43" s="690"/>
      <c r="H43" s="691" t="s">
        <v>46</v>
      </c>
      <c r="I43" s="691"/>
      <c r="J43" s="691"/>
      <c r="K43" s="693">
        <v>5</v>
      </c>
      <c r="L43" s="694">
        <f>'保険証発行状況'!O44</f>
        <v>1099</v>
      </c>
      <c r="M43" s="695">
        <f t="shared" si="0"/>
        <v>0.004549590536851683</v>
      </c>
      <c r="N43" s="696">
        <v>401707</v>
      </c>
      <c r="O43" s="697">
        <f t="shared" si="1"/>
        <v>80341.4</v>
      </c>
      <c r="P43" s="44"/>
    </row>
    <row r="44" spans="2:16" s="1" customFormat="1" ht="47.25" customHeight="1">
      <c r="B44" s="689" t="s">
        <v>231</v>
      </c>
      <c r="C44" s="690" t="s">
        <v>323</v>
      </c>
      <c r="D44" s="690" t="s">
        <v>16</v>
      </c>
      <c r="E44" s="690" t="s">
        <v>16</v>
      </c>
      <c r="F44" s="690"/>
      <c r="G44" s="690"/>
      <c r="H44" s="691" t="s">
        <v>532</v>
      </c>
      <c r="I44" s="691" t="s">
        <v>326</v>
      </c>
      <c r="J44" s="691" t="s">
        <v>19</v>
      </c>
      <c r="K44" s="693" t="s">
        <v>358</v>
      </c>
      <c r="L44" s="694">
        <f>'保険証発行状況'!O45</f>
        <v>6360</v>
      </c>
      <c r="M44" s="695" t="e">
        <f t="shared" si="0"/>
        <v>#VALUE!</v>
      </c>
      <c r="N44" s="696" t="s">
        <v>358</v>
      </c>
      <c r="O44" s="697" t="e">
        <f t="shared" si="1"/>
        <v>#VALUE!</v>
      </c>
      <c r="P44" s="44"/>
    </row>
    <row r="45" spans="2:16" s="1" customFormat="1" ht="39.75" customHeight="1">
      <c r="B45" s="689" t="s">
        <v>264</v>
      </c>
      <c r="C45" s="690" t="s">
        <v>323</v>
      </c>
      <c r="D45" s="690" t="s">
        <v>323</v>
      </c>
      <c r="E45" s="690" t="s">
        <v>323</v>
      </c>
      <c r="F45" s="690"/>
      <c r="G45" s="690"/>
      <c r="H45" s="691" t="s">
        <v>522</v>
      </c>
      <c r="I45" s="691"/>
      <c r="J45" s="691"/>
      <c r="K45" s="693">
        <v>1</v>
      </c>
      <c r="L45" s="694">
        <f>'保険証発行状況'!O46</f>
        <v>10029</v>
      </c>
      <c r="M45" s="695">
        <f t="shared" si="0"/>
        <v>9.971083856815236E-05</v>
      </c>
      <c r="N45" s="696">
        <v>68100</v>
      </c>
      <c r="O45" s="697">
        <f t="shared" si="1"/>
        <v>68100</v>
      </c>
      <c r="P45" s="44"/>
    </row>
    <row r="46" spans="2:16" s="1" customFormat="1" ht="74.25" customHeight="1">
      <c r="B46" s="689" t="s">
        <v>265</v>
      </c>
      <c r="C46" s="690" t="s">
        <v>323</v>
      </c>
      <c r="D46" s="690" t="s">
        <v>323</v>
      </c>
      <c r="E46" s="690" t="s">
        <v>323</v>
      </c>
      <c r="F46" s="690"/>
      <c r="G46" s="690"/>
      <c r="H46" s="691" t="s">
        <v>20</v>
      </c>
      <c r="I46" s="691" t="s">
        <v>327</v>
      </c>
      <c r="J46" s="691" t="s">
        <v>50</v>
      </c>
      <c r="K46" s="693">
        <v>474</v>
      </c>
      <c r="L46" s="694">
        <f>'保険証発行状況'!O47</f>
        <v>9074</v>
      </c>
      <c r="M46" s="695">
        <f t="shared" si="0"/>
        <v>0.05223716111968261</v>
      </c>
      <c r="N46" s="696">
        <v>16003147</v>
      </c>
      <c r="O46" s="697">
        <f t="shared" si="1"/>
        <v>33761.9135021097</v>
      </c>
      <c r="P46" s="44"/>
    </row>
    <row r="47" spans="2:16" s="1" customFormat="1" ht="65.25" customHeight="1" thickBot="1">
      <c r="B47" s="720" t="s">
        <v>232</v>
      </c>
      <c r="C47" s="721" t="s">
        <v>323</v>
      </c>
      <c r="D47" s="721"/>
      <c r="E47" s="721" t="s">
        <v>323</v>
      </c>
      <c r="F47" s="721"/>
      <c r="G47" s="721"/>
      <c r="H47" s="722"/>
      <c r="I47" s="722"/>
      <c r="J47" s="722"/>
      <c r="K47" s="723">
        <v>0</v>
      </c>
      <c r="L47" s="694">
        <f>'保険証発行状況'!O48</f>
        <v>3012</v>
      </c>
      <c r="M47" s="724">
        <f t="shared" si="0"/>
        <v>0</v>
      </c>
      <c r="N47" s="725">
        <v>0</v>
      </c>
      <c r="O47" s="697">
        <v>0</v>
      </c>
      <c r="P47" s="44"/>
    </row>
    <row r="48" spans="2:16" s="161" customFormat="1" ht="23.25" customHeight="1" thickBot="1">
      <c r="B48" s="294"/>
      <c r="C48" s="295"/>
      <c r="D48" s="295"/>
      <c r="E48" s="295"/>
      <c r="F48" s="295"/>
      <c r="G48" s="295"/>
      <c r="H48" s="295"/>
      <c r="I48" s="295"/>
      <c r="J48" s="296" t="s">
        <v>267</v>
      </c>
      <c r="K48" s="297">
        <f>SUM(K5:K47)</f>
        <v>68857</v>
      </c>
      <c r="L48" s="298">
        <f>SUM(L5:L47)</f>
        <v>1409323</v>
      </c>
      <c r="M48" s="299">
        <f t="shared" si="0"/>
        <v>0.0488582106444016</v>
      </c>
      <c r="N48" s="300">
        <f>SUM(N5:N47)</f>
        <v>2172540218</v>
      </c>
      <c r="O48" s="301">
        <f t="shared" si="1"/>
        <v>31551.479413857705</v>
      </c>
      <c r="P48" s="265"/>
    </row>
    <row r="49" spans="2:16" s="1" customFormat="1" ht="21" customHeight="1">
      <c r="B49" s="104"/>
      <c r="C49" s="104"/>
      <c r="D49" s="42"/>
      <c r="E49" s="104"/>
      <c r="F49" s="104"/>
      <c r="G49" s="104"/>
      <c r="H49" s="104"/>
      <c r="I49" s="42"/>
      <c r="J49" s="133"/>
      <c r="K49" s="124"/>
      <c r="L49" s="124"/>
      <c r="M49" s="124"/>
      <c r="N49" s="124"/>
      <c r="P49" s="44"/>
    </row>
    <row r="50" spans="2:16" s="1" customFormat="1" ht="15.75" customHeight="1">
      <c r="B50" s="134"/>
      <c r="C50" s="134"/>
      <c r="D50" s="134"/>
      <c r="E50" s="134"/>
      <c r="F50" s="134"/>
      <c r="G50" s="134"/>
      <c r="H50" s="134"/>
      <c r="I50" s="134"/>
      <c r="J50" s="134"/>
      <c r="K50" s="124"/>
      <c r="L50" s="124"/>
      <c r="M50" s="124"/>
      <c r="N50" s="124"/>
      <c r="P50" s="44"/>
    </row>
    <row r="51" spans="2:16" s="1" customFormat="1" ht="13.5">
      <c r="B51" s="135"/>
      <c r="C51" s="135"/>
      <c r="D51" s="135"/>
      <c r="E51" s="135"/>
      <c r="F51" s="135"/>
      <c r="G51" s="135"/>
      <c r="H51" s="135"/>
      <c r="I51" s="135"/>
      <c r="J51" s="135"/>
      <c r="K51" s="124"/>
      <c r="L51" s="124"/>
      <c r="M51" s="124"/>
      <c r="N51" s="124"/>
      <c r="P51" s="44"/>
    </row>
    <row r="52" spans="2:16" s="1" customFormat="1" ht="13.5">
      <c r="B52" s="135"/>
      <c r="C52" s="135"/>
      <c r="D52" s="135"/>
      <c r="E52" s="135"/>
      <c r="F52" s="135"/>
      <c r="G52" s="135"/>
      <c r="H52" s="135"/>
      <c r="I52" s="135"/>
      <c r="J52" s="135"/>
      <c r="K52" s="124"/>
      <c r="L52" s="124"/>
      <c r="M52" s="124"/>
      <c r="N52" s="124"/>
      <c r="P52" s="44"/>
    </row>
    <row r="53" spans="2:16" s="1" customFormat="1" ht="13.5">
      <c r="B53" s="135"/>
      <c r="C53" s="135"/>
      <c r="D53" s="135"/>
      <c r="E53" s="135"/>
      <c r="F53" s="135"/>
      <c r="G53" s="135"/>
      <c r="H53" s="135"/>
      <c r="I53" s="135"/>
      <c r="J53" s="135"/>
      <c r="K53" s="124"/>
      <c r="L53" s="124"/>
      <c r="M53" s="124"/>
      <c r="N53" s="124"/>
      <c r="P53" s="44"/>
    </row>
    <row r="54" spans="2:16" s="1" customFormat="1" ht="13.5">
      <c r="B54" s="135"/>
      <c r="C54" s="135"/>
      <c r="D54" s="135"/>
      <c r="E54" s="135"/>
      <c r="F54" s="135"/>
      <c r="G54" s="135"/>
      <c r="H54" s="135"/>
      <c r="I54" s="135"/>
      <c r="J54" s="135"/>
      <c r="K54" s="124"/>
      <c r="L54" s="124"/>
      <c r="M54" s="124"/>
      <c r="N54" s="124"/>
      <c r="P54" s="44"/>
    </row>
    <row r="55" spans="2:16" s="1" customFormat="1" ht="13.5">
      <c r="B55" s="135"/>
      <c r="C55" s="135"/>
      <c r="D55" s="135"/>
      <c r="E55" s="135"/>
      <c r="F55" s="135"/>
      <c r="G55" s="135"/>
      <c r="H55" s="135"/>
      <c r="I55" s="135"/>
      <c r="J55" s="135"/>
      <c r="K55" s="124"/>
      <c r="L55" s="124"/>
      <c r="M55" s="124"/>
      <c r="N55" s="124"/>
      <c r="P55" s="44"/>
    </row>
    <row r="56" spans="2:16" s="1" customFormat="1" ht="13.5">
      <c r="B56" s="49"/>
      <c r="C56" s="49"/>
      <c r="D56" s="49"/>
      <c r="E56" s="49"/>
      <c r="F56" s="49"/>
      <c r="G56" s="49"/>
      <c r="H56" s="49"/>
      <c r="I56" s="49"/>
      <c r="J56" s="49"/>
      <c r="P56" s="44"/>
    </row>
    <row r="57" spans="2:16" s="1" customFormat="1" ht="13.5">
      <c r="B57" s="49"/>
      <c r="C57" s="49"/>
      <c r="D57" s="49"/>
      <c r="E57" s="49"/>
      <c r="F57" s="49"/>
      <c r="G57" s="49"/>
      <c r="H57" s="49"/>
      <c r="I57" s="49"/>
      <c r="J57" s="49"/>
      <c r="P57" s="44"/>
    </row>
    <row r="58" spans="2:16" s="1" customFormat="1" ht="13.5">
      <c r="B58" s="49"/>
      <c r="C58" s="49"/>
      <c r="D58" s="49"/>
      <c r="E58" s="49"/>
      <c r="F58" s="49"/>
      <c r="G58" s="49"/>
      <c r="H58" s="49"/>
      <c r="I58" s="49"/>
      <c r="J58" s="49"/>
      <c r="P58" s="44"/>
    </row>
    <row r="59" spans="2:16" s="1" customFormat="1" ht="13.5">
      <c r="B59" s="49"/>
      <c r="C59" s="49"/>
      <c r="D59" s="49"/>
      <c r="E59" s="49"/>
      <c r="F59" s="49"/>
      <c r="G59" s="49"/>
      <c r="H59" s="49"/>
      <c r="I59" s="49"/>
      <c r="J59" s="49"/>
      <c r="P59" s="44"/>
    </row>
    <row r="60" spans="2:16" s="1" customFormat="1" ht="13.5">
      <c r="B60" s="49"/>
      <c r="C60" s="49"/>
      <c r="D60" s="49"/>
      <c r="E60" s="49"/>
      <c r="F60" s="49"/>
      <c r="G60" s="49"/>
      <c r="H60" s="49"/>
      <c r="I60" s="49"/>
      <c r="J60" s="49"/>
      <c r="P60" s="44"/>
    </row>
    <row r="61" spans="2:16" s="1" customFormat="1" ht="13.5">
      <c r="B61" s="49"/>
      <c r="C61" s="49"/>
      <c r="D61" s="49"/>
      <c r="E61" s="49"/>
      <c r="F61" s="49"/>
      <c r="G61" s="49"/>
      <c r="H61" s="49"/>
      <c r="I61" s="49"/>
      <c r="J61" s="49"/>
      <c r="P61" s="44"/>
    </row>
    <row r="62" spans="2:16" s="1" customFormat="1" ht="13.5">
      <c r="B62" s="49"/>
      <c r="C62" s="49"/>
      <c r="D62" s="49"/>
      <c r="E62" s="49"/>
      <c r="F62" s="49"/>
      <c r="G62" s="49"/>
      <c r="H62" s="49"/>
      <c r="I62" s="49"/>
      <c r="J62" s="49"/>
      <c r="P62" s="44"/>
    </row>
    <row r="63" spans="2:16" s="1" customFormat="1" ht="13.5">
      <c r="B63" s="49"/>
      <c r="C63" s="49"/>
      <c r="D63" s="49"/>
      <c r="E63" s="49"/>
      <c r="F63" s="49"/>
      <c r="G63" s="49"/>
      <c r="H63" s="49"/>
      <c r="I63" s="49"/>
      <c r="J63" s="49"/>
      <c r="P63" s="44"/>
    </row>
    <row r="64" spans="2:16" s="1" customFormat="1" ht="13.5">
      <c r="B64" s="49"/>
      <c r="C64" s="49"/>
      <c r="D64" s="49"/>
      <c r="E64" s="49"/>
      <c r="F64" s="49"/>
      <c r="G64" s="49"/>
      <c r="H64" s="49"/>
      <c r="I64" s="49"/>
      <c r="J64" s="49"/>
      <c r="P64" s="44"/>
    </row>
    <row r="65" spans="2:16" s="1" customFormat="1" ht="13.5">
      <c r="B65" s="49"/>
      <c r="C65" s="49"/>
      <c r="D65" s="49"/>
      <c r="E65" s="49"/>
      <c r="F65" s="49"/>
      <c r="G65" s="49"/>
      <c r="H65" s="49"/>
      <c r="I65" s="49"/>
      <c r="J65" s="49"/>
      <c r="P65" s="44"/>
    </row>
    <row r="66" spans="2:16" s="1" customFormat="1" ht="13.5">
      <c r="B66" s="49"/>
      <c r="C66" s="49"/>
      <c r="D66" s="49"/>
      <c r="E66" s="49"/>
      <c r="F66" s="49"/>
      <c r="G66" s="49"/>
      <c r="H66" s="49"/>
      <c r="I66" s="49"/>
      <c r="J66" s="49"/>
      <c r="P66" s="44"/>
    </row>
    <row r="67" spans="2:16" s="1" customFormat="1" ht="13.5">
      <c r="B67" s="49"/>
      <c r="C67" s="49"/>
      <c r="D67" s="49"/>
      <c r="E67" s="49"/>
      <c r="F67" s="49"/>
      <c r="G67" s="49"/>
      <c r="H67" s="49"/>
      <c r="I67" s="49"/>
      <c r="J67" s="49"/>
      <c r="P67" s="44"/>
    </row>
    <row r="68" spans="2:16" s="1" customFormat="1" ht="13.5">
      <c r="B68" s="49"/>
      <c r="C68" s="49"/>
      <c r="D68" s="49"/>
      <c r="E68" s="49"/>
      <c r="F68" s="49"/>
      <c r="G68" s="49"/>
      <c r="H68" s="49"/>
      <c r="I68" s="49"/>
      <c r="J68" s="49"/>
      <c r="P68" s="44"/>
    </row>
    <row r="69" spans="2:16" s="1" customFormat="1" ht="13.5">
      <c r="B69" s="49"/>
      <c r="C69" s="49"/>
      <c r="D69" s="49"/>
      <c r="E69" s="49"/>
      <c r="F69" s="49"/>
      <c r="G69" s="49"/>
      <c r="H69" s="49"/>
      <c r="I69" s="49"/>
      <c r="J69" s="49"/>
      <c r="P69" s="44"/>
    </row>
    <row r="70" spans="2:16" s="1" customFormat="1" ht="13.5">
      <c r="B70" s="49"/>
      <c r="C70" s="49"/>
      <c r="D70" s="49"/>
      <c r="E70" s="49"/>
      <c r="F70" s="49"/>
      <c r="G70" s="49"/>
      <c r="H70" s="49"/>
      <c r="I70" s="49"/>
      <c r="J70" s="49"/>
      <c r="P70" s="44"/>
    </row>
    <row r="71" spans="2:16" s="1" customFormat="1" ht="13.5">
      <c r="B71" s="49"/>
      <c r="C71" s="49"/>
      <c r="D71" s="49"/>
      <c r="E71" s="49"/>
      <c r="F71" s="49"/>
      <c r="G71" s="49"/>
      <c r="H71" s="49"/>
      <c r="I71" s="49"/>
      <c r="J71" s="49"/>
      <c r="P71" s="44"/>
    </row>
    <row r="72" spans="2:16" s="1" customFormat="1" ht="13.5">
      <c r="B72" s="49"/>
      <c r="C72" s="49"/>
      <c r="D72" s="49"/>
      <c r="E72" s="49"/>
      <c r="F72" s="49"/>
      <c r="G72" s="49"/>
      <c r="H72" s="49"/>
      <c r="I72" s="49"/>
      <c r="J72" s="49"/>
      <c r="P72" s="44"/>
    </row>
    <row r="73" spans="2:16" s="1" customFormat="1" ht="13.5">
      <c r="B73" s="49"/>
      <c r="C73" s="49"/>
      <c r="D73" s="49"/>
      <c r="E73" s="49"/>
      <c r="F73" s="49"/>
      <c r="G73" s="49"/>
      <c r="H73" s="49"/>
      <c r="I73" s="49"/>
      <c r="J73" s="49"/>
      <c r="P73" s="44"/>
    </row>
    <row r="74" spans="2:16" s="1" customFormat="1" ht="13.5">
      <c r="B74" s="49"/>
      <c r="C74" s="49"/>
      <c r="D74" s="49"/>
      <c r="E74" s="49"/>
      <c r="F74" s="49"/>
      <c r="G74" s="49"/>
      <c r="H74" s="49"/>
      <c r="I74" s="49"/>
      <c r="J74" s="49"/>
      <c r="P74" s="44"/>
    </row>
    <row r="75" spans="2:16" s="1" customFormat="1" ht="13.5">
      <c r="B75" s="49"/>
      <c r="C75" s="49"/>
      <c r="D75" s="49"/>
      <c r="E75" s="49"/>
      <c r="F75" s="49"/>
      <c r="G75" s="49"/>
      <c r="H75" s="49"/>
      <c r="I75" s="49"/>
      <c r="J75" s="49"/>
      <c r="P75" s="44"/>
    </row>
    <row r="76" spans="2:16" s="1" customFormat="1" ht="13.5">
      <c r="B76" s="49"/>
      <c r="C76" s="49"/>
      <c r="D76" s="49"/>
      <c r="E76" s="49"/>
      <c r="F76" s="49"/>
      <c r="G76" s="49"/>
      <c r="H76" s="49"/>
      <c r="I76" s="49"/>
      <c r="J76" s="49"/>
      <c r="P76" s="44"/>
    </row>
    <row r="77" spans="2:16" s="1" customFormat="1" ht="13.5">
      <c r="B77" s="49"/>
      <c r="C77" s="49"/>
      <c r="D77" s="49"/>
      <c r="E77" s="49"/>
      <c r="F77" s="49"/>
      <c r="G77" s="49"/>
      <c r="H77" s="49"/>
      <c r="I77" s="49"/>
      <c r="J77" s="49"/>
      <c r="P77" s="44"/>
    </row>
    <row r="78" spans="2:16" s="1" customFormat="1" ht="13.5">
      <c r="B78" s="49"/>
      <c r="C78" s="49"/>
      <c r="D78" s="49"/>
      <c r="E78" s="49"/>
      <c r="F78" s="49"/>
      <c r="G78" s="49"/>
      <c r="H78" s="49"/>
      <c r="I78" s="49"/>
      <c r="J78" s="49"/>
      <c r="P78" s="44"/>
    </row>
    <row r="79" spans="2:16" s="1" customFormat="1" ht="13.5">
      <c r="B79" s="49"/>
      <c r="C79" s="49"/>
      <c r="D79" s="49"/>
      <c r="E79" s="49"/>
      <c r="F79" s="49"/>
      <c r="G79" s="49"/>
      <c r="H79" s="49"/>
      <c r="I79" s="49"/>
      <c r="J79" s="49"/>
      <c r="P79" s="44"/>
    </row>
    <row r="80" spans="2:16" s="1" customFormat="1" ht="13.5">
      <c r="B80" s="49"/>
      <c r="C80" s="49"/>
      <c r="D80" s="49"/>
      <c r="E80" s="49"/>
      <c r="F80" s="49"/>
      <c r="G80" s="49"/>
      <c r="H80" s="49"/>
      <c r="I80" s="49"/>
      <c r="J80" s="49"/>
      <c r="P80" s="44"/>
    </row>
    <row r="81" spans="2:16" s="1" customFormat="1" ht="13.5">
      <c r="B81" s="49"/>
      <c r="C81" s="49"/>
      <c r="D81" s="49"/>
      <c r="E81" s="49"/>
      <c r="F81" s="49"/>
      <c r="G81" s="49"/>
      <c r="H81" s="49"/>
      <c r="I81" s="49"/>
      <c r="J81" s="49"/>
      <c r="P81" s="44"/>
    </row>
    <row r="82" spans="2:16" s="1" customFormat="1" ht="13.5">
      <c r="B82" s="49"/>
      <c r="C82" s="49"/>
      <c r="D82" s="49"/>
      <c r="E82" s="49"/>
      <c r="F82" s="49"/>
      <c r="G82" s="49"/>
      <c r="H82" s="49"/>
      <c r="I82" s="49"/>
      <c r="J82" s="49"/>
      <c r="P82" s="44"/>
    </row>
    <row r="83" spans="2:16" s="1" customFormat="1" ht="13.5">
      <c r="B83" s="49"/>
      <c r="C83" s="49"/>
      <c r="D83" s="49"/>
      <c r="E83" s="49"/>
      <c r="F83" s="49"/>
      <c r="G83" s="49"/>
      <c r="H83" s="49"/>
      <c r="I83" s="49"/>
      <c r="J83" s="49"/>
      <c r="P83" s="44"/>
    </row>
    <row r="84" spans="2:16" s="1" customFormat="1" ht="13.5">
      <c r="B84" s="49"/>
      <c r="C84" s="49"/>
      <c r="D84" s="49"/>
      <c r="E84" s="49"/>
      <c r="F84" s="49"/>
      <c r="G84" s="49"/>
      <c r="H84" s="49"/>
      <c r="I84" s="49"/>
      <c r="J84" s="49"/>
      <c r="P84" s="44"/>
    </row>
    <row r="85" spans="2:16" s="1" customFormat="1" ht="13.5">
      <c r="B85" s="49"/>
      <c r="C85" s="49"/>
      <c r="D85" s="49"/>
      <c r="E85" s="49"/>
      <c r="F85" s="49"/>
      <c r="G85" s="49"/>
      <c r="H85" s="49"/>
      <c r="I85" s="49"/>
      <c r="J85" s="49"/>
      <c r="P85" s="44"/>
    </row>
    <row r="86" spans="2:16" s="1" customFormat="1" ht="13.5">
      <c r="B86" s="49"/>
      <c r="C86" s="49"/>
      <c r="D86" s="49"/>
      <c r="E86" s="49"/>
      <c r="F86" s="49"/>
      <c r="G86" s="49"/>
      <c r="H86" s="49"/>
      <c r="I86" s="49"/>
      <c r="J86" s="49"/>
      <c r="P86" s="44"/>
    </row>
    <row r="87" spans="2:16" s="1" customFormat="1" ht="13.5">
      <c r="B87" s="49"/>
      <c r="C87" s="49"/>
      <c r="D87" s="49"/>
      <c r="E87" s="49"/>
      <c r="F87" s="49"/>
      <c r="G87" s="49"/>
      <c r="H87" s="49"/>
      <c r="I87" s="49"/>
      <c r="J87" s="49"/>
      <c r="P87" s="44"/>
    </row>
    <row r="88" spans="2:16" s="1" customFormat="1" ht="13.5">
      <c r="B88" s="49"/>
      <c r="C88" s="49"/>
      <c r="D88" s="49"/>
      <c r="E88" s="49"/>
      <c r="F88" s="49"/>
      <c r="G88" s="49"/>
      <c r="H88" s="49"/>
      <c r="I88" s="49"/>
      <c r="J88" s="49"/>
      <c r="P88" s="44"/>
    </row>
    <row r="89" spans="2:16" s="1" customFormat="1" ht="13.5">
      <c r="B89" s="49"/>
      <c r="C89" s="49"/>
      <c r="D89" s="49"/>
      <c r="E89" s="49"/>
      <c r="F89" s="49"/>
      <c r="G89" s="49"/>
      <c r="H89" s="49"/>
      <c r="I89" s="49"/>
      <c r="J89" s="49"/>
      <c r="P89" s="44"/>
    </row>
    <row r="90" spans="2:16" s="1" customFormat="1" ht="13.5">
      <c r="B90" s="49"/>
      <c r="C90" s="49"/>
      <c r="D90" s="49"/>
      <c r="E90" s="49"/>
      <c r="F90" s="49"/>
      <c r="G90" s="49"/>
      <c r="H90" s="49"/>
      <c r="I90" s="49"/>
      <c r="J90" s="49"/>
      <c r="P90" s="44"/>
    </row>
    <row r="91" spans="2:16" s="1" customFormat="1" ht="13.5">
      <c r="B91" s="49"/>
      <c r="C91" s="49"/>
      <c r="D91" s="49"/>
      <c r="E91" s="49"/>
      <c r="F91" s="49"/>
      <c r="G91" s="49"/>
      <c r="H91" s="49"/>
      <c r="I91" s="49"/>
      <c r="J91" s="49"/>
      <c r="P91" s="44"/>
    </row>
    <row r="92" spans="2:16" s="1" customFormat="1" ht="13.5">
      <c r="B92" s="49"/>
      <c r="C92" s="49"/>
      <c r="D92" s="49"/>
      <c r="E92" s="49"/>
      <c r="F92" s="49"/>
      <c r="G92" s="49"/>
      <c r="H92" s="49"/>
      <c r="I92" s="49"/>
      <c r="J92" s="49"/>
      <c r="P92" s="44"/>
    </row>
    <row r="93" spans="2:16" s="1" customFormat="1" ht="13.5">
      <c r="B93" s="49"/>
      <c r="C93" s="49"/>
      <c r="D93" s="49"/>
      <c r="E93" s="49"/>
      <c r="F93" s="49"/>
      <c r="G93" s="49"/>
      <c r="H93" s="49"/>
      <c r="I93" s="49"/>
      <c r="J93" s="49"/>
      <c r="P93" s="44"/>
    </row>
    <row r="94" spans="2:16" s="1" customFormat="1" ht="13.5">
      <c r="B94" s="49"/>
      <c r="C94" s="49"/>
      <c r="D94" s="49"/>
      <c r="E94" s="49"/>
      <c r="F94" s="49"/>
      <c r="G94" s="49"/>
      <c r="H94" s="49"/>
      <c r="I94" s="49"/>
      <c r="J94" s="49"/>
      <c r="P94" s="44"/>
    </row>
    <row r="95" spans="2:16" s="1" customFormat="1" ht="13.5">
      <c r="B95" s="49"/>
      <c r="C95" s="49"/>
      <c r="D95" s="49"/>
      <c r="E95" s="49"/>
      <c r="F95" s="49"/>
      <c r="G95" s="49"/>
      <c r="H95" s="49"/>
      <c r="I95" s="49"/>
      <c r="J95" s="49"/>
      <c r="P95" s="44"/>
    </row>
    <row r="96" spans="2:16" s="1" customFormat="1" ht="13.5">
      <c r="B96" s="49"/>
      <c r="C96" s="49"/>
      <c r="D96" s="49"/>
      <c r="E96" s="49"/>
      <c r="F96" s="49"/>
      <c r="G96" s="49"/>
      <c r="H96" s="49"/>
      <c r="I96" s="49"/>
      <c r="J96" s="49"/>
      <c r="P96" s="44"/>
    </row>
    <row r="97" spans="2:16" s="1" customFormat="1" ht="13.5">
      <c r="B97" s="49"/>
      <c r="C97" s="49"/>
      <c r="D97" s="49"/>
      <c r="E97" s="49"/>
      <c r="F97" s="49"/>
      <c r="G97" s="49"/>
      <c r="H97" s="49"/>
      <c r="I97" s="49"/>
      <c r="J97" s="49"/>
      <c r="P97" s="44"/>
    </row>
    <row r="98" spans="2:16" s="1" customFormat="1" ht="13.5">
      <c r="B98" s="49"/>
      <c r="C98" s="49"/>
      <c r="D98" s="49"/>
      <c r="E98" s="49"/>
      <c r="F98" s="49"/>
      <c r="G98" s="49"/>
      <c r="H98" s="49"/>
      <c r="I98" s="49"/>
      <c r="J98" s="49"/>
      <c r="P98" s="44"/>
    </row>
    <row r="99" spans="2:16" s="1" customFormat="1" ht="13.5">
      <c r="B99" s="49"/>
      <c r="C99" s="49"/>
      <c r="D99" s="49"/>
      <c r="E99" s="49"/>
      <c r="F99" s="49"/>
      <c r="G99" s="49"/>
      <c r="H99" s="49"/>
      <c r="I99" s="49"/>
      <c r="J99" s="49"/>
      <c r="P99" s="44"/>
    </row>
    <row r="100" spans="2:16" s="1" customFormat="1" ht="13.5">
      <c r="B100" s="49"/>
      <c r="C100" s="49"/>
      <c r="D100" s="49"/>
      <c r="E100" s="49"/>
      <c r="F100" s="49"/>
      <c r="G100" s="49"/>
      <c r="H100" s="49"/>
      <c r="I100" s="49"/>
      <c r="J100" s="49"/>
      <c r="P100" s="44"/>
    </row>
    <row r="101" spans="2:16" s="1" customFormat="1" ht="13.5">
      <c r="B101" s="49"/>
      <c r="C101" s="49"/>
      <c r="D101" s="49"/>
      <c r="E101" s="49"/>
      <c r="F101" s="49"/>
      <c r="G101" s="49"/>
      <c r="H101" s="49"/>
      <c r="I101" s="49"/>
      <c r="J101" s="49"/>
      <c r="P101" s="44"/>
    </row>
    <row r="102" spans="2:16" s="1" customFormat="1" ht="13.5">
      <c r="B102" s="49"/>
      <c r="C102" s="49"/>
      <c r="D102" s="49"/>
      <c r="E102" s="49"/>
      <c r="F102" s="49"/>
      <c r="G102" s="49"/>
      <c r="H102" s="49"/>
      <c r="I102" s="49"/>
      <c r="J102" s="49"/>
      <c r="P102" s="44"/>
    </row>
    <row r="103" spans="2:16" s="1" customFormat="1" ht="13.5">
      <c r="B103" s="49"/>
      <c r="C103" s="49"/>
      <c r="D103" s="49"/>
      <c r="E103" s="49"/>
      <c r="F103" s="49"/>
      <c r="G103" s="49"/>
      <c r="H103" s="49"/>
      <c r="I103" s="49"/>
      <c r="J103" s="49"/>
      <c r="P103" s="44"/>
    </row>
    <row r="104" spans="2:16" s="1" customFormat="1" ht="13.5">
      <c r="B104" s="49"/>
      <c r="C104" s="49"/>
      <c r="D104" s="49"/>
      <c r="E104" s="49"/>
      <c r="F104" s="49"/>
      <c r="G104" s="49"/>
      <c r="H104" s="49"/>
      <c r="I104" s="49"/>
      <c r="J104" s="49"/>
      <c r="P104" s="44"/>
    </row>
    <row r="105" spans="2:16" s="1" customFormat="1" ht="13.5">
      <c r="B105" s="49"/>
      <c r="C105" s="49"/>
      <c r="D105" s="49"/>
      <c r="E105" s="49"/>
      <c r="F105" s="49"/>
      <c r="G105" s="49"/>
      <c r="H105" s="49"/>
      <c r="I105" s="49"/>
      <c r="J105" s="49"/>
      <c r="P105" s="44"/>
    </row>
    <row r="106" spans="2:16" s="1" customFormat="1" ht="13.5">
      <c r="B106" s="49"/>
      <c r="C106" s="49"/>
      <c r="D106" s="49"/>
      <c r="E106" s="49"/>
      <c r="F106" s="49"/>
      <c r="G106" s="49"/>
      <c r="H106" s="49"/>
      <c r="I106" s="49"/>
      <c r="J106" s="49"/>
      <c r="P106" s="44"/>
    </row>
    <row r="107" spans="2:16" s="1" customFormat="1" ht="13.5">
      <c r="B107" s="49"/>
      <c r="C107" s="49"/>
      <c r="D107" s="49"/>
      <c r="E107" s="49"/>
      <c r="F107" s="49"/>
      <c r="G107" s="49"/>
      <c r="H107" s="49"/>
      <c r="I107" s="49"/>
      <c r="J107" s="49"/>
      <c r="P107" s="44"/>
    </row>
    <row r="108" spans="2:16" s="1" customFormat="1" ht="13.5">
      <c r="B108" s="49"/>
      <c r="C108" s="49"/>
      <c r="D108" s="49"/>
      <c r="E108" s="49"/>
      <c r="F108" s="49"/>
      <c r="G108" s="49"/>
      <c r="H108" s="49"/>
      <c r="I108" s="49"/>
      <c r="J108" s="49"/>
      <c r="P108" s="44"/>
    </row>
    <row r="109" spans="2:16" s="1" customFormat="1" ht="13.5">
      <c r="B109" s="49"/>
      <c r="C109" s="49"/>
      <c r="D109" s="49"/>
      <c r="E109" s="49"/>
      <c r="F109" s="49"/>
      <c r="G109" s="49"/>
      <c r="H109" s="49"/>
      <c r="I109" s="49"/>
      <c r="J109" s="49"/>
      <c r="P109" s="44"/>
    </row>
    <row r="110" spans="2:16" s="1" customFormat="1" ht="13.5">
      <c r="B110" s="49"/>
      <c r="C110" s="49"/>
      <c r="D110" s="49"/>
      <c r="E110" s="49"/>
      <c r="F110" s="49"/>
      <c r="G110" s="49"/>
      <c r="H110" s="49"/>
      <c r="I110" s="49"/>
      <c r="J110" s="49"/>
      <c r="P110" s="44"/>
    </row>
    <row r="111" spans="2:16" s="1" customFormat="1" ht="13.5">
      <c r="B111" s="49"/>
      <c r="C111" s="49"/>
      <c r="D111" s="49"/>
      <c r="E111" s="49"/>
      <c r="F111" s="49"/>
      <c r="G111" s="49"/>
      <c r="H111" s="49"/>
      <c r="I111" s="49"/>
      <c r="J111" s="49"/>
      <c r="P111" s="44"/>
    </row>
    <row r="112" spans="2:16" s="1" customFormat="1" ht="13.5">
      <c r="B112" s="49"/>
      <c r="C112" s="49"/>
      <c r="D112" s="49"/>
      <c r="E112" s="49"/>
      <c r="F112" s="49"/>
      <c r="G112" s="49"/>
      <c r="H112" s="49"/>
      <c r="I112" s="49"/>
      <c r="J112" s="49"/>
      <c r="P112" s="44"/>
    </row>
    <row r="113" spans="2:16" s="1" customFormat="1" ht="13.5">
      <c r="B113" s="49"/>
      <c r="C113" s="49"/>
      <c r="D113" s="49"/>
      <c r="E113" s="49"/>
      <c r="F113" s="49"/>
      <c r="G113" s="49"/>
      <c r="H113" s="49"/>
      <c r="I113" s="49"/>
      <c r="J113" s="49"/>
      <c r="P113" s="44"/>
    </row>
    <row r="114" spans="2:16" s="1" customFormat="1" ht="13.5">
      <c r="B114" s="49"/>
      <c r="C114" s="49"/>
      <c r="D114" s="49"/>
      <c r="E114" s="49"/>
      <c r="F114" s="49"/>
      <c r="G114" s="49"/>
      <c r="H114" s="49"/>
      <c r="I114" s="49"/>
      <c r="J114" s="49"/>
      <c r="P114" s="44"/>
    </row>
    <row r="115" spans="2:16" s="1" customFormat="1" ht="13.5">
      <c r="B115" s="49"/>
      <c r="C115" s="49"/>
      <c r="D115" s="49"/>
      <c r="E115" s="49"/>
      <c r="F115" s="49"/>
      <c r="G115" s="49"/>
      <c r="H115" s="49"/>
      <c r="I115" s="49"/>
      <c r="J115" s="49"/>
      <c r="P115" s="44"/>
    </row>
    <row r="116" spans="2:16" s="1" customFormat="1" ht="13.5">
      <c r="B116" s="49"/>
      <c r="C116" s="49"/>
      <c r="D116" s="49"/>
      <c r="E116" s="49"/>
      <c r="F116" s="49"/>
      <c r="G116" s="49"/>
      <c r="H116" s="49"/>
      <c r="I116" s="49"/>
      <c r="J116" s="49"/>
      <c r="P116" s="44"/>
    </row>
    <row r="117" spans="2:16" s="1" customFormat="1" ht="13.5">
      <c r="B117" s="49"/>
      <c r="C117" s="49"/>
      <c r="D117" s="49"/>
      <c r="E117" s="49"/>
      <c r="F117" s="49"/>
      <c r="G117" s="49"/>
      <c r="H117" s="49"/>
      <c r="I117" s="49"/>
      <c r="J117" s="49"/>
      <c r="P117" s="44"/>
    </row>
    <row r="118" spans="2:16" s="1" customFormat="1" ht="13.5">
      <c r="B118" s="49"/>
      <c r="C118" s="49"/>
      <c r="D118" s="49"/>
      <c r="E118" s="49"/>
      <c r="F118" s="49"/>
      <c r="G118" s="49"/>
      <c r="H118" s="49"/>
      <c r="I118" s="49"/>
      <c r="J118" s="49"/>
      <c r="P118" s="44"/>
    </row>
    <row r="119" spans="2:16" s="1" customFormat="1" ht="13.5">
      <c r="B119" s="49"/>
      <c r="C119" s="49"/>
      <c r="D119" s="49"/>
      <c r="E119" s="49"/>
      <c r="F119" s="49"/>
      <c r="G119" s="49"/>
      <c r="H119" s="49"/>
      <c r="I119" s="49"/>
      <c r="J119" s="49"/>
      <c r="P119" s="44"/>
    </row>
    <row r="120" spans="2:16" s="1" customFormat="1" ht="13.5">
      <c r="B120" s="49"/>
      <c r="C120" s="49"/>
      <c r="D120" s="49"/>
      <c r="E120" s="49"/>
      <c r="F120" s="49"/>
      <c r="G120" s="49"/>
      <c r="H120" s="49"/>
      <c r="I120" s="49"/>
      <c r="J120" s="49"/>
      <c r="P120" s="44"/>
    </row>
    <row r="121" spans="2:16" s="1" customFormat="1" ht="13.5">
      <c r="B121" s="49"/>
      <c r="C121" s="49"/>
      <c r="D121" s="49"/>
      <c r="E121" s="49"/>
      <c r="F121" s="49"/>
      <c r="G121" s="49"/>
      <c r="H121" s="49"/>
      <c r="I121" s="49"/>
      <c r="J121" s="49"/>
      <c r="P121" s="44"/>
    </row>
    <row r="122" spans="2:16" s="1" customFormat="1" ht="13.5">
      <c r="B122" s="49"/>
      <c r="C122" s="49"/>
      <c r="D122" s="49"/>
      <c r="E122" s="49"/>
      <c r="F122" s="49"/>
      <c r="G122" s="49"/>
      <c r="H122" s="49"/>
      <c r="I122" s="49"/>
      <c r="J122" s="49"/>
      <c r="P122" s="44"/>
    </row>
    <row r="123" spans="2:16" s="1" customFormat="1" ht="13.5">
      <c r="B123" s="49"/>
      <c r="C123" s="49"/>
      <c r="D123" s="49"/>
      <c r="E123" s="49"/>
      <c r="F123" s="49"/>
      <c r="G123" s="49"/>
      <c r="H123" s="49"/>
      <c r="I123" s="49"/>
      <c r="J123" s="49"/>
      <c r="P123" s="44"/>
    </row>
    <row r="124" spans="2:16" s="1" customFormat="1" ht="13.5">
      <c r="B124" s="49"/>
      <c r="C124" s="49"/>
      <c r="D124" s="49"/>
      <c r="E124" s="49"/>
      <c r="F124" s="49"/>
      <c r="G124" s="49"/>
      <c r="H124" s="49"/>
      <c r="I124" s="49"/>
      <c r="J124" s="49"/>
      <c r="P124" s="44"/>
    </row>
    <row r="125" spans="2:16" s="1" customFormat="1" ht="13.5">
      <c r="B125" s="49"/>
      <c r="C125" s="49"/>
      <c r="D125" s="49"/>
      <c r="E125" s="49"/>
      <c r="F125" s="49"/>
      <c r="G125" s="49"/>
      <c r="H125" s="49"/>
      <c r="I125" s="49"/>
      <c r="J125" s="49"/>
      <c r="P125" s="44"/>
    </row>
    <row r="126" spans="2:16" s="1" customFormat="1" ht="13.5">
      <c r="B126" s="49"/>
      <c r="C126" s="49"/>
      <c r="D126" s="49"/>
      <c r="E126" s="49"/>
      <c r="F126" s="49"/>
      <c r="G126" s="49"/>
      <c r="H126" s="49"/>
      <c r="I126" s="49"/>
      <c r="J126" s="49"/>
      <c r="P126" s="44"/>
    </row>
    <row r="127" spans="2:16" s="1" customFormat="1" ht="13.5">
      <c r="B127" s="49"/>
      <c r="C127" s="49"/>
      <c r="D127" s="49"/>
      <c r="E127" s="49"/>
      <c r="F127" s="49"/>
      <c r="G127" s="49"/>
      <c r="H127" s="49"/>
      <c r="I127" s="49"/>
      <c r="J127" s="49"/>
      <c r="P127" s="44"/>
    </row>
    <row r="128" spans="2:16" s="1" customFormat="1" ht="13.5">
      <c r="B128" s="49"/>
      <c r="C128" s="49"/>
      <c r="D128" s="49"/>
      <c r="E128" s="49"/>
      <c r="F128" s="49"/>
      <c r="G128" s="49"/>
      <c r="H128" s="49"/>
      <c r="I128" s="49"/>
      <c r="J128" s="49"/>
      <c r="P128" s="44"/>
    </row>
    <row r="129" spans="2:16" s="1" customFormat="1" ht="13.5">
      <c r="B129" s="49"/>
      <c r="C129" s="49"/>
      <c r="D129" s="49"/>
      <c r="E129" s="49"/>
      <c r="F129" s="49"/>
      <c r="G129" s="49"/>
      <c r="H129" s="49"/>
      <c r="I129" s="49"/>
      <c r="J129" s="49"/>
      <c r="P129" s="44"/>
    </row>
    <row r="130" spans="2:16" s="1" customFormat="1" ht="13.5">
      <c r="B130" s="49"/>
      <c r="C130" s="49"/>
      <c r="D130" s="49"/>
      <c r="E130" s="49"/>
      <c r="F130" s="49"/>
      <c r="G130" s="49"/>
      <c r="H130" s="49"/>
      <c r="I130" s="49"/>
      <c r="J130" s="49"/>
      <c r="P130" s="44"/>
    </row>
    <row r="131" spans="2:16" s="1" customFormat="1" ht="13.5">
      <c r="B131" s="49"/>
      <c r="C131" s="49"/>
      <c r="D131" s="49"/>
      <c r="E131" s="49"/>
      <c r="F131" s="49"/>
      <c r="G131" s="49"/>
      <c r="H131" s="49"/>
      <c r="I131" s="49"/>
      <c r="J131" s="49"/>
      <c r="P131" s="44"/>
    </row>
    <row r="132" spans="2:16" s="1" customFormat="1" ht="13.5">
      <c r="B132" s="49"/>
      <c r="C132" s="49"/>
      <c r="D132" s="49"/>
      <c r="E132" s="49"/>
      <c r="F132" s="49"/>
      <c r="G132" s="49"/>
      <c r="H132" s="49"/>
      <c r="I132" s="49"/>
      <c r="J132" s="49"/>
      <c r="P132" s="44"/>
    </row>
    <row r="133" spans="2:16" s="1" customFormat="1" ht="13.5">
      <c r="B133" s="49"/>
      <c r="C133" s="49"/>
      <c r="D133" s="49"/>
      <c r="E133" s="49"/>
      <c r="F133" s="49"/>
      <c r="G133" s="49"/>
      <c r="H133" s="49"/>
      <c r="I133" s="49"/>
      <c r="J133" s="49"/>
      <c r="P133" s="44"/>
    </row>
    <row r="134" spans="2:16" s="1" customFormat="1" ht="13.5">
      <c r="B134" s="49"/>
      <c r="C134" s="49"/>
      <c r="D134" s="49"/>
      <c r="E134" s="49"/>
      <c r="F134" s="49"/>
      <c r="G134" s="49"/>
      <c r="H134" s="49"/>
      <c r="I134" s="49"/>
      <c r="J134" s="49"/>
      <c r="P134" s="44"/>
    </row>
    <row r="135" spans="2:16" s="1" customFormat="1" ht="13.5">
      <c r="B135" s="49"/>
      <c r="C135" s="49"/>
      <c r="D135" s="49"/>
      <c r="E135" s="49"/>
      <c r="F135" s="49"/>
      <c r="G135" s="49"/>
      <c r="H135" s="49"/>
      <c r="I135" s="49"/>
      <c r="J135" s="49"/>
      <c r="P135" s="44"/>
    </row>
    <row r="136" spans="2:16" s="1" customFormat="1" ht="13.5">
      <c r="B136" s="49"/>
      <c r="C136" s="49"/>
      <c r="D136" s="49"/>
      <c r="E136" s="49"/>
      <c r="F136" s="49"/>
      <c r="G136" s="49"/>
      <c r="H136" s="49"/>
      <c r="I136" s="49"/>
      <c r="J136" s="49"/>
      <c r="P136" s="44"/>
    </row>
    <row r="137" spans="2:16" s="1" customFormat="1" ht="13.5">
      <c r="B137" s="49"/>
      <c r="C137" s="49"/>
      <c r="D137" s="49"/>
      <c r="E137" s="49"/>
      <c r="F137" s="49"/>
      <c r="G137" s="49"/>
      <c r="H137" s="49"/>
      <c r="I137" s="49"/>
      <c r="J137" s="49"/>
      <c r="P137" s="44"/>
    </row>
    <row r="138" spans="2:16" s="1" customFormat="1" ht="13.5">
      <c r="B138" s="49"/>
      <c r="C138" s="49"/>
      <c r="D138" s="49"/>
      <c r="E138" s="49"/>
      <c r="F138" s="49"/>
      <c r="G138" s="49"/>
      <c r="H138" s="49"/>
      <c r="I138" s="49"/>
      <c r="J138" s="49"/>
      <c r="P138" s="44"/>
    </row>
    <row r="139" spans="2:16" s="1" customFormat="1" ht="13.5">
      <c r="B139" s="49"/>
      <c r="C139" s="49"/>
      <c r="D139" s="49"/>
      <c r="E139" s="49"/>
      <c r="F139" s="49"/>
      <c r="G139" s="49"/>
      <c r="H139" s="49"/>
      <c r="I139" s="49"/>
      <c r="J139" s="49"/>
      <c r="P139" s="44"/>
    </row>
    <row r="140" spans="2:16" s="1" customFormat="1" ht="13.5">
      <c r="B140" s="49"/>
      <c r="C140" s="49"/>
      <c r="D140" s="49"/>
      <c r="E140" s="49"/>
      <c r="F140" s="49"/>
      <c r="G140" s="49"/>
      <c r="H140" s="49"/>
      <c r="I140" s="49"/>
      <c r="J140" s="49"/>
      <c r="P140" s="44"/>
    </row>
    <row r="141" spans="2:16" s="1" customFormat="1" ht="13.5">
      <c r="B141" s="49"/>
      <c r="C141" s="49"/>
      <c r="D141" s="49"/>
      <c r="E141" s="49"/>
      <c r="F141" s="49"/>
      <c r="G141" s="49"/>
      <c r="H141" s="49"/>
      <c r="I141" s="49"/>
      <c r="J141" s="49"/>
      <c r="P141" s="44"/>
    </row>
    <row r="142" spans="2:16" s="1" customFormat="1" ht="13.5">
      <c r="B142" s="49"/>
      <c r="C142" s="49"/>
      <c r="D142" s="49"/>
      <c r="E142" s="49"/>
      <c r="F142" s="49"/>
      <c r="G142" s="49"/>
      <c r="H142" s="49"/>
      <c r="I142" s="49"/>
      <c r="J142" s="49"/>
      <c r="P142" s="44"/>
    </row>
    <row r="143" spans="2:16" s="1" customFormat="1" ht="13.5">
      <c r="B143" s="49"/>
      <c r="C143" s="49"/>
      <c r="D143" s="49"/>
      <c r="E143" s="49"/>
      <c r="F143" s="49"/>
      <c r="G143" s="49"/>
      <c r="H143" s="49"/>
      <c r="I143" s="49"/>
      <c r="J143" s="49"/>
      <c r="P143" s="44"/>
    </row>
    <row r="144" spans="2:16" s="1" customFormat="1" ht="13.5">
      <c r="B144" s="49"/>
      <c r="C144" s="49"/>
      <c r="D144" s="49"/>
      <c r="E144" s="49"/>
      <c r="F144" s="49"/>
      <c r="G144" s="49"/>
      <c r="H144" s="49"/>
      <c r="I144" s="49"/>
      <c r="J144" s="49"/>
      <c r="P144" s="44"/>
    </row>
    <row r="145" spans="2:16" s="1" customFormat="1" ht="13.5">
      <c r="B145" s="49"/>
      <c r="C145" s="49"/>
      <c r="D145" s="49"/>
      <c r="E145" s="49"/>
      <c r="F145" s="49"/>
      <c r="G145" s="49"/>
      <c r="H145" s="49"/>
      <c r="I145" s="49"/>
      <c r="J145" s="49"/>
      <c r="P145" s="44"/>
    </row>
    <row r="146" spans="2:16" s="1" customFormat="1" ht="13.5">
      <c r="B146" s="49"/>
      <c r="C146" s="49"/>
      <c r="D146" s="49"/>
      <c r="E146" s="49"/>
      <c r="F146" s="49"/>
      <c r="G146" s="49"/>
      <c r="H146" s="49"/>
      <c r="I146" s="49"/>
      <c r="J146" s="49"/>
      <c r="P146" s="44"/>
    </row>
    <row r="147" spans="2:16" s="1" customFormat="1" ht="13.5">
      <c r="B147" s="49"/>
      <c r="C147" s="49"/>
      <c r="D147" s="49"/>
      <c r="E147" s="49"/>
      <c r="F147" s="49"/>
      <c r="G147" s="49"/>
      <c r="H147" s="49"/>
      <c r="I147" s="49"/>
      <c r="J147" s="49"/>
      <c r="P147" s="44"/>
    </row>
    <row r="148" spans="2:16" s="1" customFormat="1" ht="13.5">
      <c r="B148" s="49"/>
      <c r="C148" s="49"/>
      <c r="D148" s="49"/>
      <c r="E148" s="49"/>
      <c r="F148" s="49"/>
      <c r="G148" s="49"/>
      <c r="H148" s="49"/>
      <c r="I148" s="49"/>
      <c r="J148" s="49"/>
      <c r="P148" s="44"/>
    </row>
    <row r="149" spans="2:16" s="1" customFormat="1" ht="13.5">
      <c r="B149" s="49"/>
      <c r="C149" s="49"/>
      <c r="D149" s="49"/>
      <c r="E149" s="49"/>
      <c r="F149" s="49"/>
      <c r="G149" s="49"/>
      <c r="H149" s="49"/>
      <c r="I149" s="49"/>
      <c r="J149" s="49"/>
      <c r="P149" s="44"/>
    </row>
    <row r="150" spans="2:16" s="1" customFormat="1" ht="13.5">
      <c r="B150" s="49"/>
      <c r="C150" s="49"/>
      <c r="D150" s="49"/>
      <c r="E150" s="49"/>
      <c r="F150" s="49"/>
      <c r="G150" s="49"/>
      <c r="H150" s="49"/>
      <c r="I150" s="49"/>
      <c r="J150" s="49"/>
      <c r="P150" s="44"/>
    </row>
    <row r="151" spans="2:16" s="1" customFormat="1" ht="13.5">
      <c r="B151" s="49"/>
      <c r="C151" s="49"/>
      <c r="D151" s="49"/>
      <c r="E151" s="49"/>
      <c r="F151" s="49"/>
      <c r="G151" s="49"/>
      <c r="H151" s="49"/>
      <c r="I151" s="49"/>
      <c r="J151" s="49"/>
      <c r="P151" s="44"/>
    </row>
    <row r="152" spans="2:16" s="1" customFormat="1" ht="13.5">
      <c r="B152" s="49"/>
      <c r="C152" s="49"/>
      <c r="D152" s="49"/>
      <c r="E152" s="49"/>
      <c r="F152" s="49"/>
      <c r="G152" s="49"/>
      <c r="H152" s="49"/>
      <c r="I152" s="49"/>
      <c r="J152" s="49"/>
      <c r="P152" s="44"/>
    </row>
    <row r="153" spans="2:16" s="1" customFormat="1" ht="13.5">
      <c r="B153" s="49"/>
      <c r="C153" s="49"/>
      <c r="D153" s="49"/>
      <c r="E153" s="49"/>
      <c r="F153" s="49"/>
      <c r="G153" s="49"/>
      <c r="H153" s="49"/>
      <c r="I153" s="49"/>
      <c r="J153" s="49"/>
      <c r="P153" s="44"/>
    </row>
    <row r="154" spans="2:16" s="1" customFormat="1" ht="13.5">
      <c r="B154" s="49"/>
      <c r="C154" s="49"/>
      <c r="D154" s="49"/>
      <c r="E154" s="49"/>
      <c r="F154" s="49"/>
      <c r="G154" s="49"/>
      <c r="H154" s="49"/>
      <c r="I154" s="49"/>
      <c r="J154" s="49"/>
      <c r="P154" s="44"/>
    </row>
    <row r="155" spans="2:16" s="1" customFormat="1" ht="13.5">
      <c r="B155" s="49"/>
      <c r="C155" s="49"/>
      <c r="D155" s="49"/>
      <c r="E155" s="49"/>
      <c r="F155" s="49"/>
      <c r="G155" s="49"/>
      <c r="H155" s="49"/>
      <c r="I155" s="49"/>
      <c r="J155" s="49"/>
      <c r="P155" s="44"/>
    </row>
    <row r="156" spans="2:16" s="1" customFormat="1" ht="13.5">
      <c r="B156" s="49"/>
      <c r="C156" s="49"/>
      <c r="D156" s="49"/>
      <c r="E156" s="49"/>
      <c r="F156" s="49"/>
      <c r="G156" s="49"/>
      <c r="H156" s="49"/>
      <c r="I156" s="49"/>
      <c r="J156" s="49"/>
      <c r="P156" s="44"/>
    </row>
    <row r="157" spans="2:16" s="1" customFormat="1" ht="13.5">
      <c r="B157" s="49"/>
      <c r="C157" s="49"/>
      <c r="D157" s="49"/>
      <c r="E157" s="49"/>
      <c r="F157" s="49"/>
      <c r="G157" s="49"/>
      <c r="H157" s="49"/>
      <c r="I157" s="49"/>
      <c r="J157" s="49"/>
      <c r="P157" s="44"/>
    </row>
    <row r="158" spans="2:16" s="1" customFormat="1" ht="13.5">
      <c r="B158" s="49"/>
      <c r="C158" s="49"/>
      <c r="D158" s="49"/>
      <c r="E158" s="49"/>
      <c r="F158" s="49"/>
      <c r="G158" s="49"/>
      <c r="H158" s="49"/>
      <c r="I158" s="49"/>
      <c r="J158" s="49"/>
      <c r="P158" s="44"/>
    </row>
    <row r="159" spans="2:16" s="1" customFormat="1" ht="13.5">
      <c r="B159" s="49"/>
      <c r="C159" s="49"/>
      <c r="D159" s="49"/>
      <c r="E159" s="49"/>
      <c r="F159" s="49"/>
      <c r="G159" s="49"/>
      <c r="H159" s="49"/>
      <c r="I159" s="49"/>
      <c r="J159" s="49"/>
      <c r="P159" s="44"/>
    </row>
    <row r="160" spans="2:16" s="1" customFormat="1" ht="13.5">
      <c r="B160" s="49"/>
      <c r="C160" s="49"/>
      <c r="D160" s="49"/>
      <c r="E160" s="49"/>
      <c r="F160" s="49"/>
      <c r="G160" s="49"/>
      <c r="H160" s="49"/>
      <c r="I160" s="49"/>
      <c r="J160" s="49"/>
      <c r="P160" s="44"/>
    </row>
    <row r="161" spans="2:16" s="1" customFormat="1" ht="13.5">
      <c r="B161" s="49"/>
      <c r="C161" s="49"/>
      <c r="D161" s="49"/>
      <c r="E161" s="49"/>
      <c r="F161" s="49"/>
      <c r="G161" s="49"/>
      <c r="H161" s="49"/>
      <c r="I161" s="49"/>
      <c r="J161" s="49"/>
      <c r="P161" s="44"/>
    </row>
    <row r="162" spans="2:16" s="1" customFormat="1" ht="13.5">
      <c r="B162" s="49"/>
      <c r="C162" s="49"/>
      <c r="D162" s="49"/>
      <c r="E162" s="49"/>
      <c r="F162" s="49"/>
      <c r="G162" s="49"/>
      <c r="H162" s="49"/>
      <c r="I162" s="49"/>
      <c r="J162" s="49"/>
      <c r="P162" s="44"/>
    </row>
    <row r="163" spans="2:16" s="1" customFormat="1" ht="13.5">
      <c r="B163" s="49"/>
      <c r="C163" s="49"/>
      <c r="D163" s="49"/>
      <c r="E163" s="49"/>
      <c r="F163" s="49"/>
      <c r="G163" s="49"/>
      <c r="H163" s="49"/>
      <c r="I163" s="49"/>
      <c r="J163" s="49"/>
      <c r="P163" s="44"/>
    </row>
    <row r="164" spans="2:16" s="1" customFormat="1" ht="13.5">
      <c r="B164" s="49"/>
      <c r="C164" s="49"/>
      <c r="D164" s="49"/>
      <c r="E164" s="49"/>
      <c r="F164" s="49"/>
      <c r="G164" s="49"/>
      <c r="H164" s="49"/>
      <c r="I164" s="49"/>
      <c r="J164" s="49"/>
      <c r="P164" s="44"/>
    </row>
    <row r="165" spans="2:16" s="1" customFormat="1" ht="13.5">
      <c r="B165" s="49"/>
      <c r="C165" s="49"/>
      <c r="D165" s="49"/>
      <c r="E165" s="49"/>
      <c r="F165" s="49"/>
      <c r="G165" s="49"/>
      <c r="H165" s="49"/>
      <c r="I165" s="49"/>
      <c r="J165" s="49"/>
      <c r="P165" s="44"/>
    </row>
    <row r="166" spans="2:16" s="1" customFormat="1" ht="13.5">
      <c r="B166" s="49"/>
      <c r="C166" s="49"/>
      <c r="D166" s="49"/>
      <c r="E166" s="49"/>
      <c r="F166" s="49"/>
      <c r="G166" s="49"/>
      <c r="H166" s="49"/>
      <c r="I166" s="49"/>
      <c r="J166" s="49"/>
      <c r="P166" s="44"/>
    </row>
    <row r="167" spans="2:16" s="1" customFormat="1" ht="13.5">
      <c r="B167" s="49"/>
      <c r="C167" s="49"/>
      <c r="D167" s="49"/>
      <c r="E167" s="49"/>
      <c r="F167" s="49"/>
      <c r="G167" s="49"/>
      <c r="H167" s="49"/>
      <c r="I167" s="49"/>
      <c r="J167" s="49"/>
      <c r="P167" s="44"/>
    </row>
    <row r="168" spans="2:16" s="1" customFormat="1" ht="13.5">
      <c r="B168" s="49"/>
      <c r="C168" s="49"/>
      <c r="D168" s="49"/>
      <c r="E168" s="49"/>
      <c r="F168" s="49"/>
      <c r="G168" s="49"/>
      <c r="H168" s="49"/>
      <c r="I168" s="49"/>
      <c r="J168" s="49"/>
      <c r="P168" s="44"/>
    </row>
    <row r="169" spans="2:16" s="1" customFormat="1" ht="13.5">
      <c r="B169" s="49"/>
      <c r="C169" s="49"/>
      <c r="D169" s="49"/>
      <c r="E169" s="49"/>
      <c r="F169" s="49"/>
      <c r="G169" s="49"/>
      <c r="H169" s="49"/>
      <c r="I169" s="49"/>
      <c r="J169" s="49"/>
      <c r="P169" s="44"/>
    </row>
    <row r="170" spans="2:16" s="1" customFormat="1" ht="13.5">
      <c r="B170" s="49"/>
      <c r="C170" s="49"/>
      <c r="D170" s="49"/>
      <c r="E170" s="49"/>
      <c r="F170" s="49"/>
      <c r="G170" s="49"/>
      <c r="H170" s="49"/>
      <c r="I170" s="49"/>
      <c r="J170" s="49"/>
      <c r="P170" s="44"/>
    </row>
    <row r="171" spans="2:16" s="1" customFormat="1" ht="13.5">
      <c r="B171" s="49"/>
      <c r="C171" s="49"/>
      <c r="D171" s="49"/>
      <c r="E171" s="49"/>
      <c r="F171" s="49"/>
      <c r="G171" s="49"/>
      <c r="H171" s="49"/>
      <c r="I171" s="49"/>
      <c r="J171" s="49"/>
      <c r="P171" s="44"/>
    </row>
    <row r="172" spans="2:16" s="1" customFormat="1" ht="13.5">
      <c r="B172" s="49"/>
      <c r="C172" s="49"/>
      <c r="D172" s="49"/>
      <c r="E172" s="49"/>
      <c r="F172" s="49"/>
      <c r="G172" s="49"/>
      <c r="H172" s="49"/>
      <c r="I172" s="49"/>
      <c r="J172" s="49"/>
      <c r="P172" s="44"/>
    </row>
    <row r="173" spans="2:16" s="1" customFormat="1" ht="13.5">
      <c r="B173" s="49"/>
      <c r="C173" s="49"/>
      <c r="D173" s="49"/>
      <c r="E173" s="49"/>
      <c r="F173" s="49"/>
      <c r="G173" s="49"/>
      <c r="H173" s="49"/>
      <c r="I173" s="49"/>
      <c r="J173" s="49"/>
      <c r="P173" s="44"/>
    </row>
    <row r="174" spans="2:16" s="1" customFormat="1" ht="13.5">
      <c r="B174" s="49"/>
      <c r="C174" s="49"/>
      <c r="D174" s="49"/>
      <c r="E174" s="49"/>
      <c r="F174" s="49"/>
      <c r="G174" s="49"/>
      <c r="H174" s="49"/>
      <c r="I174" s="49"/>
      <c r="J174" s="49"/>
      <c r="P174" s="44"/>
    </row>
    <row r="175" spans="2:16" s="1" customFormat="1" ht="13.5">
      <c r="B175" s="49"/>
      <c r="C175" s="49"/>
      <c r="D175" s="49"/>
      <c r="E175" s="49"/>
      <c r="F175" s="49"/>
      <c r="G175" s="49"/>
      <c r="H175" s="49"/>
      <c r="I175" s="49"/>
      <c r="J175" s="49"/>
      <c r="P175" s="44"/>
    </row>
    <row r="176" spans="2:16" s="1" customFormat="1" ht="13.5">
      <c r="B176" s="49"/>
      <c r="C176" s="49"/>
      <c r="D176" s="49"/>
      <c r="E176" s="49"/>
      <c r="F176" s="49"/>
      <c r="G176" s="49"/>
      <c r="H176" s="49"/>
      <c r="I176" s="49"/>
      <c r="J176" s="49"/>
      <c r="P176" s="44"/>
    </row>
    <row r="177" spans="2:16" s="1" customFormat="1" ht="13.5">
      <c r="B177" s="49"/>
      <c r="C177" s="49"/>
      <c r="D177" s="49"/>
      <c r="E177" s="49"/>
      <c r="F177" s="49"/>
      <c r="G177" s="49"/>
      <c r="H177" s="49"/>
      <c r="I177" s="49"/>
      <c r="J177" s="49"/>
      <c r="P177" s="44"/>
    </row>
    <row r="178" spans="2:16" s="1" customFormat="1" ht="13.5">
      <c r="B178" s="49"/>
      <c r="C178" s="49"/>
      <c r="D178" s="49"/>
      <c r="E178" s="49"/>
      <c r="F178" s="49"/>
      <c r="G178" s="49"/>
      <c r="H178" s="49"/>
      <c r="I178" s="49"/>
      <c r="J178" s="49"/>
      <c r="P178" s="44"/>
    </row>
    <row r="179" spans="2:16" s="1" customFormat="1" ht="13.5">
      <c r="B179" s="49"/>
      <c r="C179" s="49"/>
      <c r="D179" s="49"/>
      <c r="E179" s="49"/>
      <c r="F179" s="49"/>
      <c r="G179" s="49"/>
      <c r="H179" s="49"/>
      <c r="I179" s="49"/>
      <c r="J179" s="49"/>
      <c r="P179" s="44"/>
    </row>
    <row r="180" spans="2:16" s="1" customFormat="1" ht="13.5">
      <c r="B180" s="49"/>
      <c r="C180" s="49"/>
      <c r="D180" s="49"/>
      <c r="E180" s="49"/>
      <c r="F180" s="49"/>
      <c r="G180" s="49"/>
      <c r="H180" s="49"/>
      <c r="I180" s="49"/>
      <c r="J180" s="49"/>
      <c r="P180" s="44"/>
    </row>
    <row r="181" spans="2:16" s="1" customFormat="1" ht="13.5">
      <c r="B181" s="49"/>
      <c r="C181" s="49"/>
      <c r="D181" s="49"/>
      <c r="E181" s="49"/>
      <c r="F181" s="49"/>
      <c r="G181" s="49"/>
      <c r="H181" s="49"/>
      <c r="I181" s="49"/>
      <c r="J181" s="49"/>
      <c r="P181" s="44"/>
    </row>
    <row r="182" spans="2:16" s="1" customFormat="1" ht="13.5">
      <c r="B182" s="49"/>
      <c r="C182" s="49"/>
      <c r="D182" s="49"/>
      <c r="E182" s="49"/>
      <c r="F182" s="49"/>
      <c r="G182" s="49"/>
      <c r="H182" s="49"/>
      <c r="I182" s="49"/>
      <c r="J182" s="49"/>
      <c r="P182" s="44"/>
    </row>
    <row r="183" spans="2:16" s="1" customFormat="1" ht="13.5">
      <c r="B183" s="49"/>
      <c r="C183" s="49"/>
      <c r="D183" s="49"/>
      <c r="E183" s="49"/>
      <c r="F183" s="49"/>
      <c r="G183" s="49"/>
      <c r="H183" s="49"/>
      <c r="I183" s="49"/>
      <c r="J183" s="49"/>
      <c r="P183" s="44"/>
    </row>
    <row r="184" spans="2:16" s="1" customFormat="1" ht="13.5">
      <c r="B184" s="49"/>
      <c r="C184" s="49"/>
      <c r="D184" s="49"/>
      <c r="E184" s="49"/>
      <c r="F184" s="49"/>
      <c r="G184" s="49"/>
      <c r="H184" s="49"/>
      <c r="I184" s="49"/>
      <c r="J184" s="49"/>
      <c r="P184" s="44"/>
    </row>
    <row r="185" spans="2:16" s="1" customFormat="1" ht="13.5">
      <c r="B185" s="49"/>
      <c r="C185" s="49"/>
      <c r="D185" s="49"/>
      <c r="E185" s="49"/>
      <c r="F185" s="49"/>
      <c r="G185" s="49"/>
      <c r="H185" s="49"/>
      <c r="I185" s="49"/>
      <c r="J185" s="49"/>
      <c r="P185" s="44"/>
    </row>
    <row r="186" spans="2:16" s="1" customFormat="1" ht="13.5">
      <c r="B186" s="49"/>
      <c r="C186" s="49"/>
      <c r="D186" s="49"/>
      <c r="E186" s="49"/>
      <c r="F186" s="49"/>
      <c r="G186" s="49"/>
      <c r="H186" s="49"/>
      <c r="I186" s="49"/>
      <c r="J186" s="49"/>
      <c r="P186" s="44"/>
    </row>
    <row r="187" spans="2:16" s="1" customFormat="1" ht="13.5">
      <c r="B187" s="49"/>
      <c r="C187" s="49"/>
      <c r="D187" s="49"/>
      <c r="E187" s="49"/>
      <c r="F187" s="49"/>
      <c r="G187" s="49"/>
      <c r="H187" s="49"/>
      <c r="I187" s="49"/>
      <c r="J187" s="49"/>
      <c r="P187" s="44"/>
    </row>
    <row r="188" spans="2:16" s="1" customFormat="1" ht="13.5">
      <c r="B188" s="49"/>
      <c r="C188" s="49"/>
      <c r="D188" s="49"/>
      <c r="E188" s="49"/>
      <c r="F188" s="49"/>
      <c r="G188" s="49"/>
      <c r="H188" s="49"/>
      <c r="I188" s="49"/>
      <c r="J188" s="49"/>
      <c r="P188" s="44"/>
    </row>
    <row r="189" spans="2:16" s="1" customFormat="1" ht="13.5">
      <c r="B189" s="49"/>
      <c r="C189" s="49"/>
      <c r="D189" s="49"/>
      <c r="E189" s="49"/>
      <c r="F189" s="49"/>
      <c r="G189" s="49"/>
      <c r="H189" s="49"/>
      <c r="I189" s="49"/>
      <c r="J189" s="49"/>
      <c r="P189" s="44"/>
    </row>
    <row r="190" spans="2:16" s="1" customFormat="1" ht="13.5">
      <c r="B190" s="49"/>
      <c r="C190" s="49"/>
      <c r="D190" s="49"/>
      <c r="E190" s="49"/>
      <c r="F190" s="49"/>
      <c r="G190" s="49"/>
      <c r="H190" s="49"/>
      <c r="I190" s="49"/>
      <c r="J190" s="49"/>
      <c r="P190" s="44"/>
    </row>
    <row r="191" spans="2:16" s="1" customFormat="1" ht="13.5">
      <c r="B191" s="49"/>
      <c r="C191" s="49"/>
      <c r="D191" s="49"/>
      <c r="E191" s="49"/>
      <c r="F191" s="49"/>
      <c r="G191" s="49"/>
      <c r="H191" s="49"/>
      <c r="I191" s="49"/>
      <c r="J191" s="49"/>
      <c r="P191" s="44"/>
    </row>
    <row r="192" spans="2:16" s="1" customFormat="1" ht="13.5">
      <c r="B192" s="49"/>
      <c r="C192" s="49"/>
      <c r="D192" s="49"/>
      <c r="E192" s="49"/>
      <c r="F192" s="49"/>
      <c r="G192" s="49"/>
      <c r="H192" s="49"/>
      <c r="I192" s="49"/>
      <c r="J192" s="49"/>
      <c r="P192" s="44"/>
    </row>
    <row r="193" spans="2:16" s="1" customFormat="1" ht="13.5">
      <c r="B193" s="49"/>
      <c r="C193" s="49"/>
      <c r="D193" s="49"/>
      <c r="E193" s="49"/>
      <c r="F193" s="49"/>
      <c r="G193" s="49"/>
      <c r="H193" s="49"/>
      <c r="I193" s="49"/>
      <c r="J193" s="49"/>
      <c r="P193" s="44"/>
    </row>
    <row r="194" spans="2:16" s="1" customFormat="1" ht="13.5">
      <c r="B194" s="49"/>
      <c r="C194" s="49"/>
      <c r="D194" s="49"/>
      <c r="E194" s="49"/>
      <c r="F194" s="49"/>
      <c r="G194" s="49"/>
      <c r="H194" s="49"/>
      <c r="I194" s="49"/>
      <c r="J194" s="49"/>
      <c r="P194" s="44"/>
    </row>
    <row r="195" spans="2:16" s="1" customFormat="1" ht="13.5">
      <c r="B195" s="49"/>
      <c r="C195" s="49"/>
      <c r="D195" s="49"/>
      <c r="E195" s="49"/>
      <c r="F195" s="49"/>
      <c r="G195" s="49"/>
      <c r="H195" s="49"/>
      <c r="I195" s="49"/>
      <c r="J195" s="49"/>
      <c r="P195" s="44"/>
    </row>
    <row r="196" spans="2:16" s="1" customFormat="1" ht="13.5">
      <c r="B196" s="49"/>
      <c r="C196" s="49"/>
      <c r="D196" s="49"/>
      <c r="E196" s="49"/>
      <c r="F196" s="49"/>
      <c r="G196" s="49"/>
      <c r="H196" s="49"/>
      <c r="I196" s="49"/>
      <c r="J196" s="49"/>
      <c r="P196" s="44"/>
    </row>
    <row r="197" spans="2:16" s="1" customFormat="1" ht="13.5">
      <c r="B197" s="49"/>
      <c r="C197" s="49"/>
      <c r="D197" s="49"/>
      <c r="E197" s="49"/>
      <c r="F197" s="49"/>
      <c r="G197" s="49"/>
      <c r="H197" s="49"/>
      <c r="I197" s="49"/>
      <c r="J197" s="49"/>
      <c r="P197" s="44"/>
    </row>
    <row r="198" spans="2:16" s="1" customFormat="1" ht="13.5">
      <c r="B198" s="49"/>
      <c r="C198" s="49"/>
      <c r="D198" s="49"/>
      <c r="E198" s="49"/>
      <c r="F198" s="49"/>
      <c r="G198" s="49"/>
      <c r="H198" s="49"/>
      <c r="I198" s="49"/>
      <c r="J198" s="49"/>
      <c r="P198" s="44"/>
    </row>
    <row r="199" spans="2:16" s="1" customFormat="1" ht="13.5">
      <c r="B199" s="49"/>
      <c r="C199" s="49"/>
      <c r="D199" s="49"/>
      <c r="E199" s="49"/>
      <c r="F199" s="49"/>
      <c r="G199" s="49"/>
      <c r="H199" s="49"/>
      <c r="I199" s="49"/>
      <c r="J199" s="49"/>
      <c r="P199" s="44"/>
    </row>
    <row r="200" spans="2:16" s="1" customFormat="1" ht="13.5">
      <c r="B200" s="49"/>
      <c r="C200" s="49"/>
      <c r="D200" s="49"/>
      <c r="E200" s="49"/>
      <c r="F200" s="49"/>
      <c r="G200" s="49"/>
      <c r="H200" s="49"/>
      <c r="I200" s="49"/>
      <c r="J200" s="49"/>
      <c r="P200" s="44"/>
    </row>
    <row r="201" spans="2:16" s="1" customFormat="1" ht="13.5">
      <c r="B201" s="49"/>
      <c r="C201" s="49"/>
      <c r="D201" s="49"/>
      <c r="E201" s="49"/>
      <c r="F201" s="49"/>
      <c r="G201" s="49"/>
      <c r="H201" s="49"/>
      <c r="I201" s="49"/>
      <c r="J201" s="49"/>
      <c r="P201" s="44"/>
    </row>
    <row r="202" spans="2:16" s="1" customFormat="1" ht="13.5">
      <c r="B202" s="49"/>
      <c r="C202" s="49"/>
      <c r="D202" s="49"/>
      <c r="E202" s="49"/>
      <c r="F202" s="49"/>
      <c r="G202" s="49"/>
      <c r="H202" s="49"/>
      <c r="I202" s="49"/>
      <c r="J202" s="49"/>
      <c r="P202" s="44"/>
    </row>
    <row r="203" spans="2:16" s="1" customFormat="1" ht="13.5">
      <c r="B203" s="49"/>
      <c r="C203" s="49"/>
      <c r="D203" s="49"/>
      <c r="E203" s="49"/>
      <c r="F203" s="49"/>
      <c r="G203" s="49"/>
      <c r="H203" s="49"/>
      <c r="I203" s="49"/>
      <c r="J203" s="49"/>
      <c r="P203" s="44"/>
    </row>
    <row r="204" spans="2:16" s="1" customFormat="1" ht="13.5">
      <c r="B204" s="49"/>
      <c r="C204" s="49"/>
      <c r="D204" s="49"/>
      <c r="E204" s="49"/>
      <c r="F204" s="49"/>
      <c r="G204" s="49"/>
      <c r="H204" s="49"/>
      <c r="I204" s="49"/>
      <c r="J204" s="49"/>
      <c r="P204" s="44"/>
    </row>
    <row r="205" spans="2:16" s="1" customFormat="1" ht="13.5">
      <c r="B205" s="49"/>
      <c r="C205" s="49"/>
      <c r="D205" s="49"/>
      <c r="E205" s="49"/>
      <c r="F205" s="49"/>
      <c r="G205" s="49"/>
      <c r="H205" s="49"/>
      <c r="I205" s="49"/>
      <c r="J205" s="49"/>
      <c r="P205" s="44"/>
    </row>
    <row r="206" spans="2:16" s="1" customFormat="1" ht="13.5">
      <c r="B206" s="49"/>
      <c r="C206" s="49"/>
      <c r="D206" s="49"/>
      <c r="E206" s="49"/>
      <c r="F206" s="49"/>
      <c r="G206" s="49"/>
      <c r="H206" s="49"/>
      <c r="I206" s="49"/>
      <c r="J206" s="49"/>
      <c r="P206" s="44"/>
    </row>
    <row r="207" spans="2:16" s="1" customFormat="1" ht="13.5">
      <c r="B207" s="49"/>
      <c r="C207" s="49"/>
      <c r="D207" s="49"/>
      <c r="E207" s="49"/>
      <c r="F207" s="49"/>
      <c r="G207" s="49"/>
      <c r="H207" s="49"/>
      <c r="I207" s="49"/>
      <c r="J207" s="49"/>
      <c r="P207" s="44"/>
    </row>
    <row r="208" spans="2:16" s="1" customFormat="1" ht="13.5">
      <c r="B208" s="49"/>
      <c r="C208" s="49"/>
      <c r="D208" s="49"/>
      <c r="E208" s="49"/>
      <c r="F208" s="49"/>
      <c r="G208" s="49"/>
      <c r="H208" s="49"/>
      <c r="I208" s="49"/>
      <c r="J208" s="49"/>
      <c r="P208" s="44"/>
    </row>
    <row r="209" spans="2:16" s="1" customFormat="1" ht="13.5">
      <c r="B209" s="49"/>
      <c r="C209" s="49"/>
      <c r="D209" s="49"/>
      <c r="E209" s="49"/>
      <c r="F209" s="49"/>
      <c r="G209" s="49"/>
      <c r="H209" s="49"/>
      <c r="I209" s="49"/>
      <c r="J209" s="49"/>
      <c r="P209" s="44"/>
    </row>
    <row r="210" spans="2:16" s="1" customFormat="1" ht="13.5">
      <c r="B210" s="49"/>
      <c r="C210" s="49"/>
      <c r="D210" s="49"/>
      <c r="E210" s="49"/>
      <c r="F210" s="49"/>
      <c r="G210" s="49"/>
      <c r="H210" s="49"/>
      <c r="I210" s="49"/>
      <c r="J210" s="49"/>
      <c r="P210" s="44"/>
    </row>
    <row r="211" spans="2:16" s="1" customFormat="1" ht="13.5">
      <c r="B211" s="49"/>
      <c r="C211" s="49"/>
      <c r="D211" s="49"/>
      <c r="E211" s="49"/>
      <c r="F211" s="49"/>
      <c r="G211" s="49"/>
      <c r="H211" s="49"/>
      <c r="I211" s="49"/>
      <c r="J211" s="49"/>
      <c r="P211" s="44"/>
    </row>
    <row r="212" spans="2:16" s="1" customFormat="1" ht="13.5">
      <c r="B212" s="49"/>
      <c r="C212" s="49"/>
      <c r="D212" s="49"/>
      <c r="E212" s="49"/>
      <c r="F212" s="49"/>
      <c r="G212" s="49"/>
      <c r="H212" s="49"/>
      <c r="I212" s="49"/>
      <c r="J212" s="49"/>
      <c r="P212" s="44"/>
    </row>
    <row r="213" spans="2:16" s="1" customFormat="1" ht="13.5">
      <c r="B213" s="49"/>
      <c r="C213" s="49"/>
      <c r="D213" s="49"/>
      <c r="E213" s="49"/>
      <c r="F213" s="49"/>
      <c r="G213" s="49"/>
      <c r="H213" s="49"/>
      <c r="I213" s="49"/>
      <c r="J213" s="49"/>
      <c r="P213" s="44"/>
    </row>
    <row r="214" spans="2:16" s="1" customFormat="1" ht="13.5">
      <c r="B214" s="49"/>
      <c r="C214" s="49"/>
      <c r="D214" s="49"/>
      <c r="E214" s="49"/>
      <c r="F214" s="49"/>
      <c r="G214" s="49"/>
      <c r="H214" s="49"/>
      <c r="I214" s="49"/>
      <c r="J214" s="49"/>
      <c r="P214" s="44"/>
    </row>
    <row r="215" spans="2:16" s="1" customFormat="1" ht="13.5">
      <c r="B215" s="49"/>
      <c r="C215" s="49"/>
      <c r="D215" s="49"/>
      <c r="E215" s="49"/>
      <c r="F215" s="49"/>
      <c r="G215" s="49"/>
      <c r="H215" s="49"/>
      <c r="I215" s="49"/>
      <c r="J215" s="49"/>
      <c r="P215" s="44"/>
    </row>
    <row r="216" spans="2:16" s="1" customFormat="1" ht="13.5">
      <c r="B216" s="49"/>
      <c r="C216" s="49"/>
      <c r="D216" s="49"/>
      <c r="E216" s="49"/>
      <c r="F216" s="49"/>
      <c r="G216" s="49"/>
      <c r="H216" s="49"/>
      <c r="I216" s="49"/>
      <c r="J216" s="49"/>
      <c r="P216" s="44"/>
    </row>
    <row r="217" spans="2:16" s="1" customFormat="1" ht="13.5">
      <c r="B217" s="49"/>
      <c r="C217" s="49"/>
      <c r="D217" s="49"/>
      <c r="E217" s="49"/>
      <c r="F217" s="49"/>
      <c r="G217" s="49"/>
      <c r="H217" s="49"/>
      <c r="I217" s="49"/>
      <c r="J217" s="49"/>
      <c r="P217" s="44"/>
    </row>
    <row r="218" spans="2:16" s="1" customFormat="1" ht="13.5">
      <c r="B218" s="49"/>
      <c r="C218" s="49"/>
      <c r="D218" s="49"/>
      <c r="E218" s="49"/>
      <c r="F218" s="49"/>
      <c r="G218" s="49"/>
      <c r="H218" s="49"/>
      <c r="I218" s="49"/>
      <c r="J218" s="49"/>
      <c r="P218" s="44"/>
    </row>
    <row r="219" spans="2:16" s="1" customFormat="1" ht="13.5">
      <c r="B219" s="49"/>
      <c r="C219" s="49"/>
      <c r="D219" s="49"/>
      <c r="E219" s="49"/>
      <c r="F219" s="49"/>
      <c r="G219" s="49"/>
      <c r="H219" s="49"/>
      <c r="I219" s="49"/>
      <c r="J219" s="49"/>
      <c r="P219" s="44"/>
    </row>
    <row r="220" spans="2:16" s="1" customFormat="1" ht="13.5">
      <c r="B220" s="49"/>
      <c r="C220" s="49"/>
      <c r="D220" s="49"/>
      <c r="E220" s="49"/>
      <c r="F220" s="49"/>
      <c r="G220" s="49"/>
      <c r="H220" s="49"/>
      <c r="I220" s="49"/>
      <c r="J220" s="49"/>
      <c r="P220" s="44"/>
    </row>
    <row r="221" spans="2:16" s="1" customFormat="1" ht="13.5">
      <c r="B221" s="49"/>
      <c r="C221" s="49"/>
      <c r="D221" s="49"/>
      <c r="E221" s="49"/>
      <c r="F221" s="49"/>
      <c r="G221" s="49"/>
      <c r="H221" s="49"/>
      <c r="I221" s="49"/>
      <c r="J221" s="49"/>
      <c r="P221" s="44"/>
    </row>
    <row r="222" spans="2:16" s="1" customFormat="1" ht="13.5">
      <c r="B222" s="49"/>
      <c r="C222" s="49"/>
      <c r="D222" s="49"/>
      <c r="E222" s="49"/>
      <c r="F222" s="49"/>
      <c r="G222" s="49"/>
      <c r="H222" s="49"/>
      <c r="I222" s="49"/>
      <c r="J222" s="49"/>
      <c r="P222" s="44"/>
    </row>
    <row r="223" spans="2:16" s="1" customFormat="1" ht="13.5">
      <c r="B223" s="49"/>
      <c r="C223" s="49"/>
      <c r="D223" s="49"/>
      <c r="E223" s="49"/>
      <c r="F223" s="49"/>
      <c r="G223" s="49"/>
      <c r="H223" s="49"/>
      <c r="I223" s="49"/>
      <c r="J223" s="49"/>
      <c r="P223" s="44"/>
    </row>
    <row r="224" spans="2:16" s="1" customFormat="1" ht="13.5">
      <c r="B224" s="49"/>
      <c r="C224" s="49"/>
      <c r="D224" s="49"/>
      <c r="E224" s="49"/>
      <c r="F224" s="49"/>
      <c r="G224" s="49"/>
      <c r="H224" s="49"/>
      <c r="I224" s="49"/>
      <c r="J224" s="49"/>
      <c r="P224" s="44"/>
    </row>
    <row r="225" spans="2:16" s="1" customFormat="1" ht="13.5">
      <c r="B225" s="49"/>
      <c r="C225" s="49"/>
      <c r="D225" s="49"/>
      <c r="E225" s="49"/>
      <c r="F225" s="49"/>
      <c r="G225" s="49"/>
      <c r="H225" s="49"/>
      <c r="I225" s="49"/>
      <c r="J225" s="49"/>
      <c r="P225" s="44"/>
    </row>
    <row r="226" spans="2:16" s="1" customFormat="1" ht="13.5">
      <c r="B226" s="49"/>
      <c r="C226" s="49"/>
      <c r="D226" s="49"/>
      <c r="E226" s="49"/>
      <c r="F226" s="49"/>
      <c r="G226" s="49"/>
      <c r="H226" s="49"/>
      <c r="I226" s="49"/>
      <c r="J226" s="49"/>
      <c r="P226" s="44"/>
    </row>
    <row r="227" spans="2:16" s="1" customFormat="1" ht="13.5">
      <c r="B227" s="49"/>
      <c r="C227" s="49"/>
      <c r="D227" s="49"/>
      <c r="E227" s="49"/>
      <c r="F227" s="49"/>
      <c r="G227" s="49"/>
      <c r="H227" s="49"/>
      <c r="I227" s="49"/>
      <c r="J227" s="49"/>
      <c r="P227" s="44"/>
    </row>
    <row r="228" spans="2:16" s="1" customFormat="1" ht="13.5">
      <c r="B228" s="49"/>
      <c r="C228" s="49"/>
      <c r="D228" s="49"/>
      <c r="E228" s="49"/>
      <c r="F228" s="49"/>
      <c r="G228" s="49"/>
      <c r="H228" s="49"/>
      <c r="I228" s="49"/>
      <c r="J228" s="49"/>
      <c r="P228" s="44"/>
    </row>
    <row r="229" spans="2:16" s="1" customFormat="1" ht="13.5">
      <c r="B229" s="49"/>
      <c r="C229" s="49"/>
      <c r="D229" s="49"/>
      <c r="E229" s="49"/>
      <c r="F229" s="49"/>
      <c r="G229" s="49"/>
      <c r="H229" s="49"/>
      <c r="I229" s="49"/>
      <c r="J229" s="49"/>
      <c r="P229" s="44"/>
    </row>
    <row r="230" spans="2:16" s="1" customFormat="1" ht="13.5">
      <c r="B230" s="49"/>
      <c r="C230" s="49"/>
      <c r="D230" s="49"/>
      <c r="E230" s="49"/>
      <c r="F230" s="49"/>
      <c r="G230" s="49"/>
      <c r="H230" s="49"/>
      <c r="I230" s="49"/>
      <c r="J230" s="49"/>
      <c r="P230" s="44"/>
    </row>
    <row r="231" spans="2:16" s="1" customFormat="1" ht="13.5">
      <c r="B231" s="49"/>
      <c r="C231" s="49"/>
      <c r="D231" s="49"/>
      <c r="E231" s="49"/>
      <c r="F231" s="49"/>
      <c r="G231" s="49"/>
      <c r="H231" s="49"/>
      <c r="I231" s="49"/>
      <c r="J231" s="49"/>
      <c r="P231" s="44"/>
    </row>
    <row r="232" spans="2:16" s="1" customFormat="1" ht="13.5">
      <c r="B232" s="49"/>
      <c r="C232" s="49"/>
      <c r="D232" s="49"/>
      <c r="E232" s="49"/>
      <c r="F232" s="49"/>
      <c r="G232" s="49"/>
      <c r="H232" s="49"/>
      <c r="I232" s="49"/>
      <c r="J232" s="49"/>
      <c r="P232" s="44"/>
    </row>
    <row r="233" spans="2:16" s="1" customFormat="1" ht="13.5">
      <c r="B233" s="49"/>
      <c r="C233" s="49"/>
      <c r="D233" s="49"/>
      <c r="E233" s="49"/>
      <c r="F233" s="49"/>
      <c r="G233" s="49"/>
      <c r="H233" s="49"/>
      <c r="I233" s="49"/>
      <c r="J233" s="49"/>
      <c r="P233" s="44"/>
    </row>
    <row r="234" spans="2:16" s="1" customFormat="1" ht="13.5">
      <c r="B234" s="49"/>
      <c r="C234" s="49"/>
      <c r="D234" s="49"/>
      <c r="E234" s="49"/>
      <c r="F234" s="49"/>
      <c r="G234" s="49"/>
      <c r="H234" s="49"/>
      <c r="I234" s="49"/>
      <c r="J234" s="49"/>
      <c r="P234" s="44"/>
    </row>
    <row r="235" spans="2:16" s="1" customFormat="1" ht="13.5">
      <c r="B235" s="49"/>
      <c r="C235" s="49"/>
      <c r="D235" s="49"/>
      <c r="E235" s="49"/>
      <c r="F235" s="49"/>
      <c r="G235" s="49"/>
      <c r="H235" s="49"/>
      <c r="I235" s="49"/>
      <c r="J235" s="49"/>
      <c r="P235" s="44"/>
    </row>
    <row r="236" spans="2:16" s="1" customFormat="1" ht="13.5">
      <c r="B236" s="49"/>
      <c r="C236" s="49"/>
      <c r="D236" s="49"/>
      <c r="E236" s="49"/>
      <c r="F236" s="49"/>
      <c r="G236" s="49"/>
      <c r="H236" s="49"/>
      <c r="I236" s="49"/>
      <c r="J236" s="49"/>
      <c r="P236" s="44"/>
    </row>
    <row r="237" spans="2:16" s="1" customFormat="1" ht="13.5">
      <c r="B237" s="49"/>
      <c r="C237" s="49"/>
      <c r="D237" s="49"/>
      <c r="E237" s="49"/>
      <c r="F237" s="49"/>
      <c r="G237" s="49"/>
      <c r="H237" s="49"/>
      <c r="I237" s="49"/>
      <c r="J237" s="49"/>
      <c r="P237" s="44"/>
    </row>
    <row r="238" spans="2:16" s="1" customFormat="1" ht="13.5">
      <c r="B238" s="49"/>
      <c r="C238" s="49"/>
      <c r="D238" s="49"/>
      <c r="E238" s="49"/>
      <c r="F238" s="49"/>
      <c r="G238" s="49"/>
      <c r="H238" s="49"/>
      <c r="I238" s="49"/>
      <c r="J238" s="49"/>
      <c r="P238" s="44"/>
    </row>
    <row r="239" spans="2:16" s="1" customFormat="1" ht="13.5">
      <c r="B239" s="49"/>
      <c r="C239" s="49"/>
      <c r="D239" s="49"/>
      <c r="E239" s="49"/>
      <c r="F239" s="49"/>
      <c r="G239" s="49"/>
      <c r="H239" s="49"/>
      <c r="I239" s="49"/>
      <c r="J239" s="49"/>
      <c r="P239" s="44"/>
    </row>
    <row r="240" spans="2:16" s="1" customFormat="1" ht="13.5">
      <c r="B240" s="49"/>
      <c r="C240" s="49"/>
      <c r="D240" s="49"/>
      <c r="E240" s="49"/>
      <c r="F240" s="49"/>
      <c r="G240" s="49"/>
      <c r="H240" s="49"/>
      <c r="I240" s="49"/>
      <c r="J240" s="49"/>
      <c r="P240" s="44"/>
    </row>
    <row r="241" spans="2:16" s="1" customFormat="1" ht="13.5">
      <c r="B241" s="49"/>
      <c r="C241" s="49"/>
      <c r="D241" s="49"/>
      <c r="E241" s="49"/>
      <c r="F241" s="49"/>
      <c r="G241" s="49"/>
      <c r="H241" s="49"/>
      <c r="I241" s="49"/>
      <c r="J241" s="49"/>
      <c r="P241" s="44"/>
    </row>
    <row r="242" spans="2:16" s="1" customFormat="1" ht="13.5">
      <c r="B242" s="49"/>
      <c r="C242" s="49"/>
      <c r="D242" s="49"/>
      <c r="E242" s="49"/>
      <c r="F242" s="49"/>
      <c r="G242" s="49"/>
      <c r="H242" s="49"/>
      <c r="I242" s="49"/>
      <c r="J242" s="49"/>
      <c r="P242" s="44"/>
    </row>
    <row r="243" spans="2:16" s="1" customFormat="1" ht="13.5">
      <c r="B243" s="49"/>
      <c r="C243" s="49"/>
      <c r="D243" s="49"/>
      <c r="E243" s="49"/>
      <c r="F243" s="49"/>
      <c r="G243" s="49"/>
      <c r="H243" s="49"/>
      <c r="I243" s="49"/>
      <c r="J243" s="49"/>
      <c r="P243" s="44"/>
    </row>
    <row r="244" spans="2:16" s="1" customFormat="1" ht="13.5">
      <c r="B244" s="49"/>
      <c r="C244" s="49"/>
      <c r="D244" s="49"/>
      <c r="E244" s="49"/>
      <c r="F244" s="49"/>
      <c r="G244" s="49"/>
      <c r="H244" s="49"/>
      <c r="I244" s="49"/>
      <c r="J244" s="49"/>
      <c r="P244" s="44"/>
    </row>
    <row r="245" spans="2:16" s="1" customFormat="1" ht="13.5">
      <c r="B245" s="49"/>
      <c r="C245" s="49"/>
      <c r="D245" s="49"/>
      <c r="E245" s="49"/>
      <c r="F245" s="49"/>
      <c r="G245" s="49"/>
      <c r="H245" s="49"/>
      <c r="I245" s="49"/>
      <c r="J245" s="49"/>
      <c r="P245" s="44"/>
    </row>
    <row r="246" spans="2:16" s="1" customFormat="1" ht="13.5">
      <c r="B246" s="49"/>
      <c r="C246" s="49"/>
      <c r="D246" s="49"/>
      <c r="E246" s="49"/>
      <c r="F246" s="49"/>
      <c r="G246" s="49"/>
      <c r="H246" s="49"/>
      <c r="I246" s="49"/>
      <c r="J246" s="49"/>
      <c r="P246" s="44"/>
    </row>
    <row r="247" spans="2:16" s="1" customFormat="1" ht="13.5">
      <c r="B247" s="49"/>
      <c r="C247" s="49"/>
      <c r="D247" s="49"/>
      <c r="E247" s="49"/>
      <c r="F247" s="49"/>
      <c r="G247" s="49"/>
      <c r="H247" s="49"/>
      <c r="I247" s="49"/>
      <c r="J247" s="49"/>
      <c r="P247" s="44"/>
    </row>
    <row r="248" spans="2:16" s="1" customFormat="1" ht="13.5">
      <c r="B248" s="49"/>
      <c r="C248" s="49"/>
      <c r="D248" s="49"/>
      <c r="E248" s="49"/>
      <c r="F248" s="49"/>
      <c r="G248" s="49"/>
      <c r="H248" s="49"/>
      <c r="I248" s="49"/>
      <c r="J248" s="49"/>
      <c r="P248" s="44"/>
    </row>
    <row r="249" spans="2:16" s="1" customFormat="1" ht="13.5">
      <c r="B249" s="49"/>
      <c r="C249" s="49"/>
      <c r="D249" s="49"/>
      <c r="E249" s="49"/>
      <c r="F249" s="49"/>
      <c r="G249" s="49"/>
      <c r="H249" s="49"/>
      <c r="I249" s="49"/>
      <c r="J249" s="49"/>
      <c r="P249" s="44"/>
    </row>
    <row r="250" spans="2:16" s="1" customFormat="1" ht="13.5">
      <c r="B250" s="49"/>
      <c r="C250" s="49"/>
      <c r="D250" s="49"/>
      <c r="E250" s="49"/>
      <c r="F250" s="49"/>
      <c r="G250" s="49"/>
      <c r="H250" s="49"/>
      <c r="I250" s="49"/>
      <c r="J250" s="49"/>
      <c r="P250" s="44"/>
    </row>
    <row r="251" spans="2:16" s="1" customFormat="1" ht="13.5">
      <c r="B251" s="49"/>
      <c r="C251" s="49"/>
      <c r="D251" s="49"/>
      <c r="E251" s="49"/>
      <c r="F251" s="49"/>
      <c r="G251" s="49"/>
      <c r="H251" s="49"/>
      <c r="I251" s="49"/>
      <c r="J251" s="49"/>
      <c r="P251" s="44"/>
    </row>
    <row r="252" spans="2:16" s="1" customFormat="1" ht="13.5">
      <c r="B252" s="49"/>
      <c r="C252" s="49"/>
      <c r="D252" s="49"/>
      <c r="E252" s="49"/>
      <c r="F252" s="49"/>
      <c r="G252" s="49"/>
      <c r="H252" s="49"/>
      <c r="I252" s="49"/>
      <c r="J252" s="49"/>
      <c r="P252" s="44"/>
    </row>
    <row r="253" spans="2:16" s="1" customFormat="1" ht="13.5">
      <c r="B253" s="49"/>
      <c r="C253" s="49"/>
      <c r="D253" s="49"/>
      <c r="E253" s="49"/>
      <c r="F253" s="49"/>
      <c r="G253" s="49"/>
      <c r="H253" s="49"/>
      <c r="I253" s="49"/>
      <c r="J253" s="49"/>
      <c r="P253" s="44"/>
    </row>
    <row r="254" spans="2:16" s="1" customFormat="1" ht="13.5">
      <c r="B254" s="49"/>
      <c r="C254" s="49"/>
      <c r="D254" s="49"/>
      <c r="E254" s="49"/>
      <c r="F254" s="49"/>
      <c r="G254" s="49"/>
      <c r="H254" s="49"/>
      <c r="I254" s="49"/>
      <c r="J254" s="49"/>
      <c r="P254" s="44"/>
    </row>
    <row r="255" spans="2:16" s="1" customFormat="1" ht="13.5">
      <c r="B255" s="49"/>
      <c r="C255" s="49"/>
      <c r="D255" s="49"/>
      <c r="E255" s="49"/>
      <c r="F255" s="49"/>
      <c r="G255" s="49"/>
      <c r="H255" s="49"/>
      <c r="I255" s="49"/>
      <c r="J255" s="49"/>
      <c r="P255" s="44"/>
    </row>
    <row r="256" spans="2:16" s="1" customFormat="1" ht="13.5">
      <c r="B256" s="49"/>
      <c r="C256" s="49"/>
      <c r="D256" s="49"/>
      <c r="E256" s="49"/>
      <c r="F256" s="49"/>
      <c r="G256" s="49"/>
      <c r="H256" s="49"/>
      <c r="I256" s="49"/>
      <c r="J256" s="49"/>
      <c r="P256" s="44"/>
    </row>
    <row r="257" spans="2:16" s="1" customFormat="1" ht="13.5">
      <c r="B257" s="49"/>
      <c r="C257" s="49"/>
      <c r="D257" s="49"/>
      <c r="E257" s="49"/>
      <c r="F257" s="49"/>
      <c r="G257" s="49"/>
      <c r="H257" s="49"/>
      <c r="I257" s="49"/>
      <c r="J257" s="49"/>
      <c r="P257" s="44"/>
    </row>
    <row r="258" spans="2:16" s="1" customFormat="1" ht="13.5">
      <c r="B258" s="49"/>
      <c r="C258" s="49"/>
      <c r="D258" s="49"/>
      <c r="E258" s="49"/>
      <c r="F258" s="49"/>
      <c r="G258" s="49"/>
      <c r="H258" s="49"/>
      <c r="I258" s="49"/>
      <c r="J258" s="49"/>
      <c r="P258" s="44"/>
    </row>
    <row r="259" spans="2:16" s="1" customFormat="1" ht="13.5">
      <c r="B259" s="49"/>
      <c r="C259" s="49"/>
      <c r="D259" s="49"/>
      <c r="E259" s="49"/>
      <c r="F259" s="49"/>
      <c r="G259" s="49"/>
      <c r="H259" s="49"/>
      <c r="I259" s="49"/>
      <c r="J259" s="49"/>
      <c r="P259" s="44"/>
    </row>
    <row r="260" spans="2:16" s="1" customFormat="1" ht="13.5">
      <c r="B260" s="49"/>
      <c r="C260" s="49"/>
      <c r="D260" s="49"/>
      <c r="E260" s="49"/>
      <c r="F260" s="49"/>
      <c r="G260" s="49"/>
      <c r="H260" s="49"/>
      <c r="I260" s="49"/>
      <c r="J260" s="49"/>
      <c r="P260" s="44"/>
    </row>
    <row r="261" spans="2:16" s="1" customFormat="1" ht="13.5">
      <c r="B261" s="49"/>
      <c r="C261" s="49"/>
      <c r="D261" s="49"/>
      <c r="E261" s="49"/>
      <c r="F261" s="49"/>
      <c r="G261" s="49"/>
      <c r="H261" s="49"/>
      <c r="I261" s="49"/>
      <c r="J261" s="49"/>
      <c r="P261" s="44"/>
    </row>
    <row r="262" spans="2:16" s="1" customFormat="1" ht="13.5">
      <c r="B262" s="49"/>
      <c r="C262" s="49"/>
      <c r="D262" s="49"/>
      <c r="E262" s="49"/>
      <c r="F262" s="49"/>
      <c r="G262" s="49"/>
      <c r="H262" s="49"/>
      <c r="I262" s="49"/>
      <c r="J262" s="49"/>
      <c r="P262" s="44"/>
    </row>
    <row r="263" spans="2:16" s="1" customFormat="1" ht="13.5">
      <c r="B263" s="49"/>
      <c r="C263" s="49"/>
      <c r="D263" s="49"/>
      <c r="E263" s="49"/>
      <c r="F263" s="49"/>
      <c r="G263" s="49"/>
      <c r="H263" s="49"/>
      <c r="I263" s="49"/>
      <c r="J263" s="49"/>
      <c r="P263" s="44"/>
    </row>
    <row r="264" spans="2:16" s="1" customFormat="1" ht="13.5">
      <c r="B264" s="49"/>
      <c r="C264" s="49"/>
      <c r="D264" s="49"/>
      <c r="E264" s="49"/>
      <c r="F264" s="49"/>
      <c r="G264" s="49"/>
      <c r="H264" s="49"/>
      <c r="I264" s="49"/>
      <c r="J264" s="49"/>
      <c r="P264" s="44"/>
    </row>
    <row r="265" spans="2:16" s="1" customFormat="1" ht="13.5">
      <c r="B265" s="49"/>
      <c r="C265" s="49"/>
      <c r="D265" s="49"/>
      <c r="E265" s="49"/>
      <c r="F265" s="49"/>
      <c r="G265" s="49"/>
      <c r="H265" s="49"/>
      <c r="I265" s="49"/>
      <c r="J265" s="49"/>
      <c r="P265" s="44"/>
    </row>
    <row r="266" spans="2:16" s="1" customFormat="1" ht="13.5">
      <c r="B266" s="49"/>
      <c r="C266" s="49"/>
      <c r="D266" s="49"/>
      <c r="E266" s="49"/>
      <c r="F266" s="49"/>
      <c r="G266" s="49"/>
      <c r="H266" s="49"/>
      <c r="I266" s="49"/>
      <c r="J266" s="49"/>
      <c r="P266" s="44"/>
    </row>
    <row r="267" spans="2:16" s="1" customFormat="1" ht="13.5">
      <c r="B267" s="49"/>
      <c r="C267" s="49"/>
      <c r="D267" s="49"/>
      <c r="E267" s="49"/>
      <c r="F267" s="49"/>
      <c r="G267" s="49"/>
      <c r="H267" s="49"/>
      <c r="I267" s="49"/>
      <c r="J267" s="49"/>
      <c r="P267" s="44"/>
    </row>
    <row r="268" spans="2:16" s="1" customFormat="1" ht="13.5">
      <c r="B268" s="49"/>
      <c r="C268" s="49"/>
      <c r="D268" s="49"/>
      <c r="E268" s="49"/>
      <c r="F268" s="49"/>
      <c r="G268" s="49"/>
      <c r="H268" s="49"/>
      <c r="I268" s="49"/>
      <c r="J268" s="49"/>
      <c r="P268" s="44"/>
    </row>
    <row r="269" spans="2:16" s="1" customFormat="1" ht="13.5">
      <c r="B269" s="49"/>
      <c r="C269" s="49"/>
      <c r="D269" s="49"/>
      <c r="E269" s="49"/>
      <c r="F269" s="49"/>
      <c r="G269" s="49"/>
      <c r="H269" s="49"/>
      <c r="I269" s="49"/>
      <c r="J269" s="49"/>
      <c r="P269" s="44"/>
    </row>
    <row r="270" spans="2:16" s="1" customFormat="1" ht="13.5">
      <c r="B270" s="49"/>
      <c r="C270" s="49"/>
      <c r="D270" s="49"/>
      <c r="E270" s="49"/>
      <c r="F270" s="49"/>
      <c r="G270" s="49"/>
      <c r="H270" s="49"/>
      <c r="I270" s="49"/>
      <c r="J270" s="49"/>
      <c r="P270" s="44"/>
    </row>
    <row r="271" spans="2:16" s="1" customFormat="1" ht="13.5">
      <c r="B271" s="49"/>
      <c r="C271" s="49"/>
      <c r="D271" s="49"/>
      <c r="E271" s="49"/>
      <c r="F271" s="49"/>
      <c r="G271" s="49"/>
      <c r="H271" s="49"/>
      <c r="I271" s="49"/>
      <c r="J271" s="49"/>
      <c r="P271" s="44"/>
    </row>
    <row r="272" spans="2:16" s="1" customFormat="1" ht="13.5">
      <c r="B272" s="49"/>
      <c r="C272" s="49"/>
      <c r="D272" s="49"/>
      <c r="E272" s="49"/>
      <c r="F272" s="49"/>
      <c r="G272" s="49"/>
      <c r="H272" s="49"/>
      <c r="I272" s="49"/>
      <c r="J272" s="49"/>
      <c r="P272" s="44"/>
    </row>
    <row r="273" spans="2:16" s="1" customFormat="1" ht="13.5">
      <c r="B273" s="49"/>
      <c r="C273" s="49"/>
      <c r="D273" s="49"/>
      <c r="E273" s="49"/>
      <c r="F273" s="49"/>
      <c r="G273" s="49"/>
      <c r="H273" s="49"/>
      <c r="I273" s="49"/>
      <c r="J273" s="49"/>
      <c r="P273" s="44"/>
    </row>
    <row r="274" spans="2:16" s="1" customFormat="1" ht="13.5">
      <c r="B274" s="49"/>
      <c r="C274" s="49"/>
      <c r="D274" s="49"/>
      <c r="E274" s="49"/>
      <c r="F274" s="49"/>
      <c r="G274" s="49"/>
      <c r="H274" s="49"/>
      <c r="I274" s="49"/>
      <c r="J274" s="49"/>
      <c r="P274" s="44"/>
    </row>
    <row r="275" spans="2:16" s="1" customFormat="1" ht="13.5">
      <c r="B275" s="49"/>
      <c r="C275" s="49"/>
      <c r="D275" s="49"/>
      <c r="E275" s="49"/>
      <c r="F275" s="49"/>
      <c r="G275" s="49"/>
      <c r="H275" s="49"/>
      <c r="I275" s="49"/>
      <c r="J275" s="49"/>
      <c r="P275" s="44"/>
    </row>
    <row r="276" spans="2:16" s="1" customFormat="1" ht="13.5">
      <c r="B276" s="49"/>
      <c r="C276" s="49"/>
      <c r="D276" s="49"/>
      <c r="E276" s="49"/>
      <c r="F276" s="49"/>
      <c r="G276" s="49"/>
      <c r="H276" s="49"/>
      <c r="I276" s="49"/>
      <c r="J276" s="49"/>
      <c r="P276" s="44"/>
    </row>
    <row r="277" spans="2:16" s="1" customFormat="1" ht="13.5">
      <c r="B277" s="49"/>
      <c r="C277" s="49"/>
      <c r="D277" s="49"/>
      <c r="E277" s="49"/>
      <c r="F277" s="49"/>
      <c r="G277" s="49"/>
      <c r="H277" s="49"/>
      <c r="I277" s="49"/>
      <c r="J277" s="49"/>
      <c r="P277" s="44"/>
    </row>
    <row r="278" spans="2:16" s="1" customFormat="1" ht="13.5">
      <c r="B278" s="49"/>
      <c r="C278" s="49"/>
      <c r="D278" s="49"/>
      <c r="E278" s="49"/>
      <c r="F278" s="49"/>
      <c r="G278" s="49"/>
      <c r="H278" s="49"/>
      <c r="I278" s="49"/>
      <c r="J278" s="49"/>
      <c r="P278" s="44"/>
    </row>
    <row r="279" spans="2:16" s="1" customFormat="1" ht="13.5">
      <c r="B279" s="49"/>
      <c r="C279" s="49"/>
      <c r="D279" s="49"/>
      <c r="E279" s="49"/>
      <c r="F279" s="49"/>
      <c r="G279" s="49"/>
      <c r="H279" s="49"/>
      <c r="I279" s="49"/>
      <c r="J279" s="49"/>
      <c r="P279" s="44"/>
    </row>
    <row r="280" spans="2:16" s="1" customFormat="1" ht="13.5">
      <c r="B280" s="49"/>
      <c r="C280" s="49"/>
      <c r="D280" s="49"/>
      <c r="E280" s="49"/>
      <c r="F280" s="49"/>
      <c r="G280" s="49"/>
      <c r="H280" s="49"/>
      <c r="I280" s="49"/>
      <c r="J280" s="49"/>
      <c r="P280" s="44"/>
    </row>
    <row r="281" spans="2:16" s="1" customFormat="1" ht="13.5">
      <c r="B281" s="49"/>
      <c r="C281" s="49"/>
      <c r="D281" s="49"/>
      <c r="E281" s="49"/>
      <c r="F281" s="49"/>
      <c r="G281" s="49"/>
      <c r="H281" s="49"/>
      <c r="I281" s="49"/>
      <c r="J281" s="49"/>
      <c r="P281" s="44"/>
    </row>
    <row r="282" spans="2:16" s="1" customFormat="1" ht="13.5">
      <c r="B282" s="49"/>
      <c r="C282" s="49"/>
      <c r="D282" s="49"/>
      <c r="E282" s="49"/>
      <c r="F282" s="49"/>
      <c r="G282" s="49"/>
      <c r="H282" s="49"/>
      <c r="I282" s="49"/>
      <c r="J282" s="49"/>
      <c r="P282" s="44"/>
    </row>
    <row r="283" spans="2:16" s="1" customFormat="1" ht="13.5">
      <c r="B283" s="49"/>
      <c r="C283" s="49"/>
      <c r="D283" s="49"/>
      <c r="E283" s="49"/>
      <c r="F283" s="49"/>
      <c r="G283" s="49"/>
      <c r="H283" s="49"/>
      <c r="I283" s="49"/>
      <c r="J283" s="49"/>
      <c r="P283" s="44"/>
    </row>
    <row r="284" spans="2:16" s="1" customFormat="1" ht="13.5">
      <c r="B284" s="49"/>
      <c r="C284" s="49"/>
      <c r="D284" s="49"/>
      <c r="E284" s="49"/>
      <c r="F284" s="49"/>
      <c r="G284" s="49"/>
      <c r="H284" s="49"/>
      <c r="I284" s="49"/>
      <c r="J284" s="49"/>
      <c r="P284" s="44"/>
    </row>
    <row r="285" spans="2:16" s="1" customFormat="1" ht="13.5">
      <c r="B285" s="49"/>
      <c r="C285" s="49"/>
      <c r="D285" s="49"/>
      <c r="E285" s="49"/>
      <c r="F285" s="49"/>
      <c r="G285" s="49"/>
      <c r="H285" s="49"/>
      <c r="I285" s="49"/>
      <c r="J285" s="49"/>
      <c r="P285" s="44"/>
    </row>
    <row r="286" spans="2:16" s="1" customFormat="1" ht="13.5">
      <c r="B286" s="49"/>
      <c r="C286" s="49"/>
      <c r="D286" s="49"/>
      <c r="E286" s="49"/>
      <c r="F286" s="49"/>
      <c r="G286" s="49"/>
      <c r="H286" s="49"/>
      <c r="I286" s="49"/>
      <c r="J286" s="49"/>
      <c r="P286" s="44"/>
    </row>
    <row r="287" spans="2:16" s="1" customFormat="1" ht="13.5">
      <c r="B287" s="49"/>
      <c r="C287" s="49"/>
      <c r="D287" s="49"/>
      <c r="E287" s="49"/>
      <c r="F287" s="49"/>
      <c r="G287" s="49"/>
      <c r="H287" s="49"/>
      <c r="I287" s="49"/>
      <c r="J287" s="49"/>
      <c r="P287" s="44"/>
    </row>
    <row r="288" spans="2:16" s="1" customFormat="1" ht="13.5">
      <c r="B288" s="49"/>
      <c r="C288" s="49"/>
      <c r="D288" s="49"/>
      <c r="E288" s="49"/>
      <c r="F288" s="49"/>
      <c r="G288" s="49"/>
      <c r="H288" s="49"/>
      <c r="I288" s="49"/>
      <c r="J288" s="49"/>
      <c r="P288" s="44"/>
    </row>
    <row r="289" spans="2:16" s="1" customFormat="1" ht="13.5">
      <c r="B289" s="49"/>
      <c r="C289" s="49"/>
      <c r="D289" s="49"/>
      <c r="E289" s="49"/>
      <c r="F289" s="49"/>
      <c r="G289" s="49"/>
      <c r="H289" s="49"/>
      <c r="I289" s="49"/>
      <c r="J289" s="49"/>
      <c r="P289" s="44"/>
    </row>
    <row r="290" spans="2:16" s="1" customFormat="1" ht="13.5">
      <c r="B290" s="49"/>
      <c r="C290" s="49"/>
      <c r="D290" s="49"/>
      <c r="E290" s="49"/>
      <c r="F290" s="49"/>
      <c r="G290" s="49"/>
      <c r="H290" s="49"/>
      <c r="I290" s="49"/>
      <c r="J290" s="49"/>
      <c r="P290" s="44"/>
    </row>
    <row r="291" spans="2:16" s="1" customFormat="1" ht="13.5">
      <c r="B291" s="49"/>
      <c r="C291" s="49"/>
      <c r="D291" s="49"/>
      <c r="E291" s="49"/>
      <c r="F291" s="49"/>
      <c r="G291" s="49"/>
      <c r="H291" s="49"/>
      <c r="I291" s="49"/>
      <c r="J291" s="49"/>
      <c r="P291" s="44"/>
    </row>
    <row r="292" spans="2:16" s="1" customFormat="1" ht="13.5">
      <c r="B292" s="49"/>
      <c r="C292" s="49"/>
      <c r="D292" s="49"/>
      <c r="E292" s="49"/>
      <c r="F292" s="49"/>
      <c r="G292" s="49"/>
      <c r="H292" s="49"/>
      <c r="I292" s="49"/>
      <c r="J292" s="49"/>
      <c r="P292" s="44"/>
    </row>
    <row r="293" spans="2:16" s="1" customFormat="1" ht="13.5">
      <c r="B293" s="49"/>
      <c r="C293" s="49"/>
      <c r="D293" s="49"/>
      <c r="E293" s="49"/>
      <c r="F293" s="49"/>
      <c r="G293" s="49"/>
      <c r="H293" s="49"/>
      <c r="I293" s="49"/>
      <c r="J293" s="49"/>
      <c r="P293" s="44"/>
    </row>
    <row r="294" spans="2:16" s="1" customFormat="1" ht="13.5">
      <c r="B294" s="49"/>
      <c r="C294" s="49"/>
      <c r="D294" s="49"/>
      <c r="E294" s="49"/>
      <c r="F294" s="49"/>
      <c r="G294" s="49"/>
      <c r="H294" s="49"/>
      <c r="I294" s="49"/>
      <c r="J294" s="49"/>
      <c r="P294" s="44"/>
    </row>
    <row r="295" spans="2:16" s="1" customFormat="1" ht="13.5">
      <c r="B295" s="49"/>
      <c r="C295" s="49"/>
      <c r="D295" s="49"/>
      <c r="E295" s="49"/>
      <c r="F295" s="49"/>
      <c r="G295" s="49"/>
      <c r="H295" s="49"/>
      <c r="I295" s="49"/>
      <c r="J295" s="49"/>
      <c r="P295" s="44"/>
    </row>
    <row r="296" spans="2:16" s="1" customFormat="1" ht="13.5">
      <c r="B296" s="49"/>
      <c r="C296" s="49"/>
      <c r="D296" s="49"/>
      <c r="E296" s="49"/>
      <c r="F296" s="49"/>
      <c r="G296" s="49"/>
      <c r="H296" s="49"/>
      <c r="I296" s="49"/>
      <c r="J296" s="49"/>
      <c r="P296" s="44"/>
    </row>
    <row r="297" spans="2:16" s="1" customFormat="1" ht="13.5">
      <c r="B297" s="49"/>
      <c r="C297" s="49"/>
      <c r="D297" s="49"/>
      <c r="E297" s="49"/>
      <c r="F297" s="49"/>
      <c r="G297" s="49"/>
      <c r="H297" s="49"/>
      <c r="I297" s="49"/>
      <c r="J297" s="49"/>
      <c r="P297" s="44"/>
    </row>
    <row r="298" spans="2:16" s="1" customFormat="1" ht="13.5">
      <c r="B298" s="49"/>
      <c r="C298" s="49"/>
      <c r="D298" s="49"/>
      <c r="E298" s="49"/>
      <c r="F298" s="49"/>
      <c r="G298" s="49"/>
      <c r="H298" s="49"/>
      <c r="I298" s="49"/>
      <c r="J298" s="49"/>
      <c r="P298" s="44"/>
    </row>
    <row r="299" spans="2:16" s="1" customFormat="1" ht="13.5">
      <c r="B299" s="49"/>
      <c r="C299" s="49"/>
      <c r="D299" s="49"/>
      <c r="E299" s="49"/>
      <c r="F299" s="49"/>
      <c r="G299" s="49"/>
      <c r="H299" s="49"/>
      <c r="I299" s="49"/>
      <c r="J299" s="49"/>
      <c r="P299" s="44"/>
    </row>
    <row r="300" spans="2:16" s="1" customFormat="1" ht="13.5">
      <c r="B300" s="49"/>
      <c r="C300" s="49"/>
      <c r="D300" s="49"/>
      <c r="E300" s="49"/>
      <c r="F300" s="49"/>
      <c r="G300" s="49"/>
      <c r="H300" s="49"/>
      <c r="I300" s="49"/>
      <c r="J300" s="49"/>
      <c r="P300" s="44"/>
    </row>
    <row r="301" spans="2:16" s="1" customFormat="1" ht="13.5">
      <c r="B301" s="49"/>
      <c r="C301" s="49"/>
      <c r="D301" s="49"/>
      <c r="E301" s="49"/>
      <c r="F301" s="49"/>
      <c r="G301" s="49"/>
      <c r="H301" s="49"/>
      <c r="I301" s="49"/>
      <c r="J301" s="49"/>
      <c r="P301" s="44"/>
    </row>
    <row r="302" spans="2:16" s="1" customFormat="1" ht="13.5">
      <c r="B302" s="49"/>
      <c r="C302" s="49"/>
      <c r="D302" s="49"/>
      <c r="E302" s="49"/>
      <c r="F302" s="49"/>
      <c r="G302" s="49"/>
      <c r="H302" s="49"/>
      <c r="I302" s="49"/>
      <c r="J302" s="49"/>
      <c r="P302" s="44"/>
    </row>
    <row r="303" spans="2:16" s="1" customFormat="1" ht="13.5">
      <c r="B303" s="49"/>
      <c r="C303" s="49"/>
      <c r="D303" s="49"/>
      <c r="E303" s="49"/>
      <c r="F303" s="49"/>
      <c r="G303" s="49"/>
      <c r="H303" s="49"/>
      <c r="I303" s="49"/>
      <c r="J303" s="49"/>
      <c r="P303" s="44"/>
    </row>
    <row r="304" spans="2:16" s="1" customFormat="1" ht="13.5">
      <c r="B304" s="49"/>
      <c r="C304" s="49"/>
      <c r="D304" s="49"/>
      <c r="E304" s="49"/>
      <c r="F304" s="49"/>
      <c r="G304" s="49"/>
      <c r="H304" s="49"/>
      <c r="I304" s="49"/>
      <c r="J304" s="49"/>
      <c r="P304" s="44"/>
    </row>
    <row r="305" spans="2:16" s="1" customFormat="1" ht="13.5">
      <c r="B305" s="49"/>
      <c r="C305" s="49"/>
      <c r="D305" s="49"/>
      <c r="E305" s="49"/>
      <c r="F305" s="49"/>
      <c r="G305" s="49"/>
      <c r="H305" s="49"/>
      <c r="I305" s="49"/>
      <c r="J305" s="49"/>
      <c r="P305" s="44"/>
    </row>
    <row r="306" spans="2:16" s="1" customFormat="1" ht="13.5">
      <c r="B306" s="49"/>
      <c r="C306" s="49"/>
      <c r="D306" s="49"/>
      <c r="E306" s="49"/>
      <c r="F306" s="49"/>
      <c r="G306" s="49"/>
      <c r="H306" s="49"/>
      <c r="I306" s="49"/>
      <c r="J306" s="49"/>
      <c r="P306" s="44"/>
    </row>
    <row r="307" spans="2:16" s="1" customFormat="1" ht="13.5">
      <c r="B307" s="49"/>
      <c r="C307" s="49"/>
      <c r="D307" s="49"/>
      <c r="E307" s="49"/>
      <c r="F307" s="49"/>
      <c r="G307" s="49"/>
      <c r="H307" s="49"/>
      <c r="I307" s="49"/>
      <c r="J307" s="49"/>
      <c r="P307" s="44"/>
    </row>
  </sheetData>
  <sheetProtection/>
  <mergeCells count="3">
    <mergeCell ref="C3:J3"/>
    <mergeCell ref="K3:O3"/>
    <mergeCell ref="H10:J10"/>
  </mergeCells>
  <printOptions/>
  <pageMargins left="0.74" right="0.1968503937007874" top="0.4724409448818898" bottom="0.31496062992125984" header="0.2755905511811024" footer="0.1968503937007874"/>
  <pageSetup fitToHeight="6" fitToWidth="1" horizontalDpi="300" verticalDpi="300" orientation="landscape" paperSize="9" scale="74" r:id="rId1"/>
</worksheet>
</file>

<file path=xl/worksheets/sheet8.xml><?xml version="1.0" encoding="utf-8"?>
<worksheet xmlns="http://schemas.openxmlformats.org/spreadsheetml/2006/main" xmlns:r="http://schemas.openxmlformats.org/officeDocument/2006/relationships">
  <sheetPr>
    <pageSetUpPr fitToPage="1"/>
  </sheetPr>
  <dimension ref="B1:O1250"/>
  <sheetViews>
    <sheetView zoomScalePageLayoutView="0" workbookViewId="0" topLeftCell="A1">
      <pane xSplit="3" ySplit="4" topLeftCell="D5" activePane="bottomRight" state="frozen"/>
      <selection pane="topLeft" activeCell="A1" sqref="A1"/>
      <selection pane="topRight" activeCell="D1" sqref="D1"/>
      <selection pane="bottomLeft" activeCell="A7" sqref="A7"/>
      <selection pane="bottomRight" activeCell="P11" sqref="P11"/>
    </sheetView>
  </sheetViews>
  <sheetFormatPr defaultColWidth="9.00390625" defaultRowHeight="13.5"/>
  <cols>
    <col min="1" max="1" width="2.625" style="18" customWidth="1"/>
    <col min="2" max="2" width="4.25390625" style="18" customWidth="1"/>
    <col min="3" max="3" width="10.25390625" style="18" customWidth="1"/>
    <col min="4" max="4" width="4.625" style="24" customWidth="1"/>
    <col min="5" max="5" width="4.00390625" style="18" customWidth="1"/>
    <col min="6" max="6" width="4.25390625" style="18" customWidth="1"/>
    <col min="7" max="7" width="4.75390625" style="18" customWidth="1"/>
    <col min="8" max="8" width="5.00390625" style="18" customWidth="1"/>
    <col min="9" max="9" width="6.125" style="18" customWidth="1"/>
    <col min="10" max="10" width="9.75390625" style="18" customWidth="1"/>
    <col min="11" max="11" width="8.125" style="18" customWidth="1"/>
    <col min="12" max="12" width="11.00390625" style="18" customWidth="1"/>
    <col min="13" max="13" width="9.25390625" style="18" bestFit="1" customWidth="1"/>
    <col min="14" max="14" width="43.00390625" style="18" customWidth="1"/>
    <col min="15" max="15" width="9.00390625" style="23" customWidth="1"/>
    <col min="16" max="16384" width="9.00390625" style="18" customWidth="1"/>
  </cols>
  <sheetData>
    <row r="1" spans="2:15" s="1" customFormat="1" ht="24" customHeight="1" thickBot="1">
      <c r="B1" s="107"/>
      <c r="C1" s="919" t="s">
        <v>503</v>
      </c>
      <c r="D1" s="919"/>
      <c r="E1" s="919"/>
      <c r="F1" s="919"/>
      <c r="G1" s="919"/>
      <c r="H1" s="919"/>
      <c r="I1" s="919"/>
      <c r="J1" s="919"/>
      <c r="K1" s="919"/>
      <c r="L1" s="919"/>
      <c r="M1" s="919"/>
      <c r="N1" s="919"/>
      <c r="O1" s="4"/>
    </row>
    <row r="2" spans="2:15" s="1" customFormat="1" ht="25.5" customHeight="1">
      <c r="B2" s="929"/>
      <c r="C2" s="932" t="s">
        <v>163</v>
      </c>
      <c r="D2" s="934" t="s">
        <v>418</v>
      </c>
      <c r="E2" s="935"/>
      <c r="F2" s="935"/>
      <c r="G2" s="935"/>
      <c r="H2" s="935"/>
      <c r="I2" s="935"/>
      <c r="J2" s="935"/>
      <c r="K2" s="935"/>
      <c r="L2" s="935"/>
      <c r="M2" s="935"/>
      <c r="N2" s="936"/>
      <c r="O2" s="4"/>
    </row>
    <row r="3" spans="2:15" s="1" customFormat="1" ht="13.5">
      <c r="B3" s="930"/>
      <c r="C3" s="933"/>
      <c r="D3" s="108" t="s">
        <v>164</v>
      </c>
      <c r="E3" s="920" t="s">
        <v>165</v>
      </c>
      <c r="F3" s="921"/>
      <c r="G3" s="921"/>
      <c r="H3" s="922"/>
      <c r="I3" s="923" t="s">
        <v>507</v>
      </c>
      <c r="J3" s="925" t="s">
        <v>504</v>
      </c>
      <c r="K3" s="927" t="s">
        <v>505</v>
      </c>
      <c r="L3" s="927" t="s">
        <v>506</v>
      </c>
      <c r="M3" s="927" t="s">
        <v>166</v>
      </c>
      <c r="N3" s="917" t="s">
        <v>167</v>
      </c>
      <c r="O3" s="4"/>
    </row>
    <row r="4" spans="2:15" s="1" customFormat="1" ht="26.25" customHeight="1" thickBot="1">
      <c r="B4" s="931"/>
      <c r="C4" s="918"/>
      <c r="D4" s="109" t="s">
        <v>168</v>
      </c>
      <c r="E4" s="110" t="s">
        <v>169</v>
      </c>
      <c r="F4" s="110" t="s">
        <v>170</v>
      </c>
      <c r="G4" s="110" t="s">
        <v>171</v>
      </c>
      <c r="H4" s="110" t="s">
        <v>294</v>
      </c>
      <c r="I4" s="924"/>
      <c r="J4" s="926"/>
      <c r="K4" s="928"/>
      <c r="L4" s="928"/>
      <c r="M4" s="928"/>
      <c r="N4" s="918"/>
      <c r="O4" s="4"/>
    </row>
    <row r="5" spans="2:15" s="1" customFormat="1" ht="166.5" customHeight="1">
      <c r="B5" s="741">
        <v>1</v>
      </c>
      <c r="C5" s="742" t="s">
        <v>268</v>
      </c>
      <c r="D5" s="347" t="s">
        <v>322</v>
      </c>
      <c r="E5" s="347">
        <v>1</v>
      </c>
      <c r="F5" s="347">
        <v>1</v>
      </c>
      <c r="G5" s="347">
        <v>1</v>
      </c>
      <c r="H5" s="347"/>
      <c r="I5" s="743">
        <v>89</v>
      </c>
      <c r="J5" s="694">
        <v>462678</v>
      </c>
      <c r="K5" s="744">
        <f>I5/J5</f>
        <v>0.00019235840044264045</v>
      </c>
      <c r="L5" s="743">
        <v>25154414</v>
      </c>
      <c r="M5" s="743">
        <f>L5/I5</f>
        <v>282633.86516853934</v>
      </c>
      <c r="N5" s="745" t="s">
        <v>118</v>
      </c>
      <c r="O5" s="4"/>
    </row>
    <row r="6" spans="2:15" s="1" customFormat="1" ht="18" customHeight="1">
      <c r="B6" s="238">
        <v>2</v>
      </c>
      <c r="C6" s="239" t="s">
        <v>172</v>
      </c>
      <c r="D6" s="6" t="s">
        <v>322</v>
      </c>
      <c r="E6" s="6"/>
      <c r="F6" s="6">
        <v>1</v>
      </c>
      <c r="G6" s="6"/>
      <c r="H6" s="6"/>
      <c r="I6" s="5">
        <v>170</v>
      </c>
      <c r="J6" s="694">
        <v>48875</v>
      </c>
      <c r="K6" s="240">
        <f>I6/J6</f>
        <v>0.0034782608695652175</v>
      </c>
      <c r="L6" s="5">
        <v>2937394</v>
      </c>
      <c r="M6" s="5">
        <f>L6/I6</f>
        <v>17278.788235294116</v>
      </c>
      <c r="N6" s="241" t="s">
        <v>62</v>
      </c>
      <c r="O6" s="4"/>
    </row>
    <row r="7" spans="2:15" s="1" customFormat="1" ht="18" customHeight="1">
      <c r="B7" s="238">
        <v>3</v>
      </c>
      <c r="C7" s="239" t="s">
        <v>173</v>
      </c>
      <c r="D7" s="6" t="s">
        <v>322</v>
      </c>
      <c r="E7" s="6"/>
      <c r="F7" s="6">
        <v>1</v>
      </c>
      <c r="G7" s="6"/>
      <c r="H7" s="6"/>
      <c r="I7" s="5">
        <v>47</v>
      </c>
      <c r="J7" s="263">
        <v>59031</v>
      </c>
      <c r="K7" s="240">
        <f>I7/J7</f>
        <v>0.0007961918314106147</v>
      </c>
      <c r="L7" s="5">
        <v>4050555</v>
      </c>
      <c r="M7" s="5">
        <f>L7/I7</f>
        <v>86182.02127659574</v>
      </c>
      <c r="N7" s="241" t="s">
        <v>33</v>
      </c>
      <c r="O7" s="4"/>
    </row>
    <row r="8" spans="2:15" s="1" customFormat="1" ht="18" customHeight="1">
      <c r="B8" s="238">
        <v>4</v>
      </c>
      <c r="C8" s="239" t="s">
        <v>174</v>
      </c>
      <c r="D8" s="6" t="s">
        <v>322</v>
      </c>
      <c r="E8" s="6"/>
      <c r="F8" s="6">
        <v>1</v>
      </c>
      <c r="G8" s="6"/>
      <c r="H8" s="6"/>
      <c r="I8" s="5">
        <v>0</v>
      </c>
      <c r="J8" s="263">
        <v>20100</v>
      </c>
      <c r="K8" s="240">
        <v>0</v>
      </c>
      <c r="L8" s="5">
        <v>0</v>
      </c>
      <c r="M8" s="5">
        <v>0</v>
      </c>
      <c r="N8" s="241" t="s">
        <v>175</v>
      </c>
      <c r="O8" s="4"/>
    </row>
    <row r="9" spans="2:15" s="1" customFormat="1" ht="18.75" customHeight="1">
      <c r="B9" s="238">
        <v>5</v>
      </c>
      <c r="C9" s="239" t="s">
        <v>176</v>
      </c>
      <c r="D9" s="6" t="s">
        <v>322</v>
      </c>
      <c r="E9" s="6"/>
      <c r="F9" s="6">
        <v>1</v>
      </c>
      <c r="G9" s="6">
        <v>1</v>
      </c>
      <c r="H9" s="6"/>
      <c r="I9" s="5">
        <v>18</v>
      </c>
      <c r="J9" s="263">
        <v>15469</v>
      </c>
      <c r="K9" s="240">
        <f aca="true" t="shared" si="0" ref="K9:K48">I9/J9</f>
        <v>0.0011636175576960372</v>
      </c>
      <c r="L9" s="754" t="s">
        <v>121</v>
      </c>
      <c r="M9" s="5"/>
      <c r="N9" s="241" t="s">
        <v>177</v>
      </c>
      <c r="O9" s="4"/>
    </row>
    <row r="10" spans="2:15" s="1" customFormat="1" ht="22.5" customHeight="1">
      <c r="B10" s="238">
        <v>6</v>
      </c>
      <c r="C10" s="239" t="s">
        <v>103</v>
      </c>
      <c r="D10" s="6" t="s">
        <v>322</v>
      </c>
      <c r="E10" s="6"/>
      <c r="F10" s="6"/>
      <c r="G10" s="6">
        <v>1</v>
      </c>
      <c r="H10" s="6"/>
      <c r="I10" s="5">
        <v>3</v>
      </c>
      <c r="J10" s="263">
        <v>52579</v>
      </c>
      <c r="K10" s="240">
        <f t="shared" si="0"/>
        <v>5.7056999942943E-05</v>
      </c>
      <c r="L10" s="5">
        <v>440985</v>
      </c>
      <c r="M10" s="5">
        <f>L10/I10</f>
        <v>146995</v>
      </c>
      <c r="N10" s="241" t="s">
        <v>51</v>
      </c>
      <c r="O10" s="4"/>
    </row>
    <row r="11" spans="2:15" s="1" customFormat="1" ht="21" customHeight="1">
      <c r="B11" s="238">
        <v>7</v>
      </c>
      <c r="C11" s="239" t="s">
        <v>178</v>
      </c>
      <c r="D11" s="6" t="s">
        <v>322</v>
      </c>
      <c r="E11" s="6"/>
      <c r="F11" s="6"/>
      <c r="G11" s="6">
        <v>1</v>
      </c>
      <c r="H11" s="6"/>
      <c r="I11" s="5">
        <v>4</v>
      </c>
      <c r="J11" s="263">
        <v>38614</v>
      </c>
      <c r="K11" s="240">
        <f t="shared" si="0"/>
        <v>0.00010358937173046046</v>
      </c>
      <c r="L11" s="5">
        <v>134482</v>
      </c>
      <c r="M11" s="5">
        <f>L11/I11</f>
        <v>33620.5</v>
      </c>
      <c r="N11" s="241" t="s">
        <v>37</v>
      </c>
      <c r="O11" s="4"/>
    </row>
    <row r="12" spans="2:15" s="1" customFormat="1" ht="18" customHeight="1">
      <c r="B12" s="238">
        <v>8</v>
      </c>
      <c r="C12" s="239" t="s">
        <v>179</v>
      </c>
      <c r="D12" s="6" t="s">
        <v>322</v>
      </c>
      <c r="E12" s="6">
        <v>1</v>
      </c>
      <c r="F12" s="6">
        <v>1</v>
      </c>
      <c r="G12" s="6"/>
      <c r="H12" s="6"/>
      <c r="I12" s="5">
        <v>53</v>
      </c>
      <c r="J12" s="263">
        <v>13913</v>
      </c>
      <c r="K12" s="240">
        <f t="shared" si="0"/>
        <v>0.003809386904334076</v>
      </c>
      <c r="L12" s="5">
        <v>11574350</v>
      </c>
      <c r="M12" s="5">
        <f>L12/I12</f>
        <v>218383.96226415093</v>
      </c>
      <c r="N12" s="241" t="s">
        <v>53</v>
      </c>
      <c r="O12" s="4"/>
    </row>
    <row r="13" spans="2:15" s="1" customFormat="1" ht="18" customHeight="1">
      <c r="B13" s="238">
        <v>9</v>
      </c>
      <c r="C13" s="239" t="s">
        <v>180</v>
      </c>
      <c r="D13" s="6" t="s">
        <v>67</v>
      </c>
      <c r="E13" s="6"/>
      <c r="F13" s="6"/>
      <c r="G13" s="6"/>
      <c r="H13" s="6"/>
      <c r="I13" s="221"/>
      <c r="J13" s="263">
        <v>3707</v>
      </c>
      <c r="K13" s="240"/>
      <c r="L13" s="221"/>
      <c r="M13" s="5"/>
      <c r="N13" s="241"/>
      <c r="O13" s="4"/>
    </row>
    <row r="14" spans="2:15" s="1" customFormat="1" ht="38.25" customHeight="1">
      <c r="B14" s="238">
        <v>10</v>
      </c>
      <c r="C14" s="239" t="s">
        <v>224</v>
      </c>
      <c r="D14" s="6" t="s">
        <v>322</v>
      </c>
      <c r="E14" s="6"/>
      <c r="F14" s="6"/>
      <c r="G14" s="6">
        <v>1</v>
      </c>
      <c r="H14" s="6"/>
      <c r="I14" s="5">
        <v>0</v>
      </c>
      <c r="J14" s="263">
        <v>1970</v>
      </c>
      <c r="K14" s="240">
        <f t="shared" si="0"/>
        <v>0</v>
      </c>
      <c r="L14" s="5">
        <v>0</v>
      </c>
      <c r="M14" s="5"/>
      <c r="N14" s="241" t="s">
        <v>508</v>
      </c>
      <c r="O14" s="4"/>
    </row>
    <row r="15" spans="2:15" s="1" customFormat="1" ht="27" customHeight="1">
      <c r="B15" s="238">
        <v>11</v>
      </c>
      <c r="C15" s="239" t="s">
        <v>225</v>
      </c>
      <c r="D15" s="6" t="s">
        <v>67</v>
      </c>
      <c r="E15" s="6"/>
      <c r="F15" s="6"/>
      <c r="G15" s="6"/>
      <c r="H15" s="6"/>
      <c r="I15" s="5"/>
      <c r="J15" s="263">
        <v>4243</v>
      </c>
      <c r="K15" s="240">
        <f t="shared" si="0"/>
        <v>0</v>
      </c>
      <c r="L15" s="5">
        <v>0</v>
      </c>
      <c r="M15" s="5"/>
      <c r="N15" s="241" t="s">
        <v>7</v>
      </c>
      <c r="O15" s="4"/>
    </row>
    <row r="16" spans="2:15" s="1" customFormat="1" ht="387.75" customHeight="1">
      <c r="B16" s="238">
        <v>12</v>
      </c>
      <c r="C16" s="239" t="s">
        <v>223</v>
      </c>
      <c r="D16" s="6" t="s">
        <v>322</v>
      </c>
      <c r="E16" s="6"/>
      <c r="F16" s="6"/>
      <c r="G16" s="6">
        <v>1</v>
      </c>
      <c r="H16" s="6"/>
      <c r="I16" s="5">
        <v>3</v>
      </c>
      <c r="J16" s="263">
        <v>130963</v>
      </c>
      <c r="K16" s="240">
        <f t="shared" si="0"/>
        <v>2.2907233340714555E-05</v>
      </c>
      <c r="L16" s="5">
        <v>1369770</v>
      </c>
      <c r="M16" s="5">
        <f>L16/I16</f>
        <v>456590</v>
      </c>
      <c r="N16" s="241" t="s">
        <v>526</v>
      </c>
      <c r="O16" s="4"/>
    </row>
    <row r="17" spans="2:15" s="1" customFormat="1" ht="18.75" customHeight="1">
      <c r="B17" s="238">
        <v>13</v>
      </c>
      <c r="C17" s="239" t="s">
        <v>181</v>
      </c>
      <c r="D17" s="6" t="s">
        <v>322</v>
      </c>
      <c r="E17" s="6"/>
      <c r="F17" s="6"/>
      <c r="G17" s="6"/>
      <c r="H17" s="6"/>
      <c r="I17" s="5">
        <v>0</v>
      </c>
      <c r="J17" s="263">
        <v>8580</v>
      </c>
      <c r="K17" s="240">
        <f t="shared" si="0"/>
        <v>0</v>
      </c>
      <c r="L17" s="5">
        <v>0</v>
      </c>
      <c r="M17" s="5"/>
      <c r="N17" s="241" t="s">
        <v>2</v>
      </c>
      <c r="O17" s="4"/>
    </row>
    <row r="18" spans="2:15" s="1" customFormat="1" ht="108" customHeight="1">
      <c r="B18" s="238">
        <v>14</v>
      </c>
      <c r="C18" s="239" t="s">
        <v>182</v>
      </c>
      <c r="D18" s="6" t="s">
        <v>322</v>
      </c>
      <c r="E18" s="6"/>
      <c r="F18" s="6">
        <v>1</v>
      </c>
      <c r="G18" s="6">
        <v>1</v>
      </c>
      <c r="H18" s="6"/>
      <c r="I18" s="5">
        <v>0</v>
      </c>
      <c r="J18" s="263">
        <v>11018</v>
      </c>
      <c r="K18" s="240">
        <f t="shared" si="0"/>
        <v>0</v>
      </c>
      <c r="L18" s="5">
        <v>0</v>
      </c>
      <c r="M18" s="5">
        <v>0</v>
      </c>
      <c r="N18" s="241" t="s">
        <v>119</v>
      </c>
      <c r="O18" s="4"/>
    </row>
    <row r="19" spans="2:15" s="1" customFormat="1" ht="85.5" customHeight="1">
      <c r="B19" s="238">
        <v>15</v>
      </c>
      <c r="C19" s="239" t="s">
        <v>183</v>
      </c>
      <c r="D19" s="6" t="s">
        <v>322</v>
      </c>
      <c r="E19" s="6"/>
      <c r="F19" s="6">
        <v>1</v>
      </c>
      <c r="G19" s="6"/>
      <c r="H19" s="6"/>
      <c r="I19" s="5">
        <v>0</v>
      </c>
      <c r="J19" s="263">
        <v>30130</v>
      </c>
      <c r="K19" s="240">
        <f t="shared" si="0"/>
        <v>0</v>
      </c>
      <c r="L19" s="5">
        <v>0</v>
      </c>
      <c r="M19" s="5"/>
      <c r="N19" s="241" t="s">
        <v>63</v>
      </c>
      <c r="O19" s="4"/>
    </row>
    <row r="20" spans="2:15" s="1" customFormat="1" ht="18" customHeight="1">
      <c r="B20" s="238">
        <v>16</v>
      </c>
      <c r="C20" s="239" t="s">
        <v>184</v>
      </c>
      <c r="D20" s="6" t="s">
        <v>322</v>
      </c>
      <c r="E20" s="6"/>
      <c r="F20" s="6">
        <v>1</v>
      </c>
      <c r="G20" s="6"/>
      <c r="H20" s="6"/>
      <c r="I20" s="5">
        <v>0</v>
      </c>
      <c r="J20" s="263">
        <v>12590</v>
      </c>
      <c r="K20" s="240">
        <f t="shared" si="0"/>
        <v>0</v>
      </c>
      <c r="L20" s="5">
        <v>0</v>
      </c>
      <c r="M20" s="5">
        <v>0</v>
      </c>
      <c r="N20" s="241" t="s">
        <v>318</v>
      </c>
      <c r="O20" s="4"/>
    </row>
    <row r="21" spans="2:15" s="1" customFormat="1" ht="29.25" customHeight="1">
      <c r="B21" s="238">
        <v>17</v>
      </c>
      <c r="C21" s="239" t="s">
        <v>185</v>
      </c>
      <c r="D21" s="6" t="s">
        <v>324</v>
      </c>
      <c r="E21" s="6"/>
      <c r="F21" s="6"/>
      <c r="G21" s="6">
        <v>1</v>
      </c>
      <c r="H21" s="6"/>
      <c r="I21" s="5">
        <v>0</v>
      </c>
      <c r="J21" s="263">
        <v>15080</v>
      </c>
      <c r="K21" s="240">
        <f t="shared" si="0"/>
        <v>0</v>
      </c>
      <c r="L21" s="5"/>
      <c r="M21" s="5"/>
      <c r="N21" s="241" t="s">
        <v>35</v>
      </c>
      <c r="O21" s="4"/>
    </row>
    <row r="22" spans="2:15" s="1" customFormat="1" ht="88.5" customHeight="1">
      <c r="B22" s="238">
        <v>18</v>
      </c>
      <c r="C22" s="239" t="s">
        <v>186</v>
      </c>
      <c r="D22" s="6" t="s">
        <v>322</v>
      </c>
      <c r="E22" s="6">
        <v>1</v>
      </c>
      <c r="F22" s="6">
        <v>1</v>
      </c>
      <c r="G22" s="6">
        <v>1</v>
      </c>
      <c r="H22" s="6"/>
      <c r="I22" s="5">
        <v>0</v>
      </c>
      <c r="J22" s="263">
        <v>25909</v>
      </c>
      <c r="K22" s="240">
        <f t="shared" si="0"/>
        <v>0</v>
      </c>
      <c r="L22" s="5">
        <v>0</v>
      </c>
      <c r="M22" s="5" t="e">
        <f>L22/I22</f>
        <v>#DIV/0!</v>
      </c>
      <c r="N22" s="241" t="s">
        <v>3</v>
      </c>
      <c r="O22" s="4"/>
    </row>
    <row r="23" spans="2:15" s="1" customFormat="1" ht="18" customHeight="1">
      <c r="B23" s="238">
        <v>19</v>
      </c>
      <c r="C23" s="239" t="s">
        <v>187</v>
      </c>
      <c r="D23" s="6" t="s">
        <v>67</v>
      </c>
      <c r="E23" s="6"/>
      <c r="F23" s="6"/>
      <c r="G23" s="6"/>
      <c r="H23" s="6"/>
      <c r="I23" s="5"/>
      <c r="J23" s="263">
        <v>10029</v>
      </c>
      <c r="K23" s="240"/>
      <c r="L23" s="5"/>
      <c r="M23" s="5" t="e">
        <f>L23/I23</f>
        <v>#DIV/0!</v>
      </c>
      <c r="N23" s="241"/>
      <c r="O23" s="4"/>
    </row>
    <row r="24" spans="2:15" s="1" customFormat="1" ht="18" customHeight="1">
      <c r="B24" s="238">
        <v>20</v>
      </c>
      <c r="C24" s="239" t="s">
        <v>188</v>
      </c>
      <c r="D24" s="6" t="s">
        <v>67</v>
      </c>
      <c r="E24" s="6"/>
      <c r="F24" s="6"/>
      <c r="G24" s="6"/>
      <c r="H24" s="6"/>
      <c r="I24" s="5"/>
      <c r="J24" s="263">
        <v>9074</v>
      </c>
      <c r="K24" s="240"/>
      <c r="L24" s="5"/>
      <c r="M24" s="5" t="e">
        <f>L24/I24</f>
        <v>#DIV/0!</v>
      </c>
      <c r="N24" s="241"/>
      <c r="O24" s="4"/>
    </row>
    <row r="25" spans="2:15" s="1" customFormat="1" ht="18" customHeight="1">
      <c r="B25" s="238">
        <v>21</v>
      </c>
      <c r="C25" s="239" t="s">
        <v>189</v>
      </c>
      <c r="D25" s="6" t="s">
        <v>322</v>
      </c>
      <c r="E25" s="6"/>
      <c r="F25" s="6"/>
      <c r="G25" s="6">
        <v>1</v>
      </c>
      <c r="H25" s="6"/>
      <c r="I25" s="5">
        <v>1</v>
      </c>
      <c r="J25" s="263">
        <v>2590</v>
      </c>
      <c r="K25" s="240">
        <f t="shared" si="0"/>
        <v>0.0003861003861003861</v>
      </c>
      <c r="L25" s="5">
        <v>35400</v>
      </c>
      <c r="M25" s="5">
        <f>L25/I25</f>
        <v>35400</v>
      </c>
      <c r="N25" s="241" t="s">
        <v>93</v>
      </c>
      <c r="O25" s="4"/>
    </row>
    <row r="26" spans="2:15" s="1" customFormat="1" ht="18" customHeight="1">
      <c r="B26" s="238">
        <v>22</v>
      </c>
      <c r="C26" s="239" t="s">
        <v>230</v>
      </c>
      <c r="D26" s="6" t="s">
        <v>67</v>
      </c>
      <c r="E26" s="6"/>
      <c r="F26" s="6"/>
      <c r="G26" s="6"/>
      <c r="H26" s="6"/>
      <c r="I26" s="5"/>
      <c r="J26" s="263">
        <v>1158</v>
      </c>
      <c r="K26" s="240"/>
      <c r="L26" s="5"/>
      <c r="M26" s="5"/>
      <c r="N26" s="241"/>
      <c r="O26" s="4"/>
    </row>
    <row r="27" spans="2:15" s="1" customFormat="1" ht="18" customHeight="1">
      <c r="B27" s="238">
        <v>23</v>
      </c>
      <c r="C27" s="239" t="s">
        <v>190</v>
      </c>
      <c r="D27" s="6" t="s">
        <v>322</v>
      </c>
      <c r="E27" s="6"/>
      <c r="F27" s="6">
        <v>1</v>
      </c>
      <c r="G27" s="6"/>
      <c r="H27" s="6"/>
      <c r="I27" s="5">
        <v>0</v>
      </c>
      <c r="J27" s="263">
        <v>6360</v>
      </c>
      <c r="K27" s="240">
        <f t="shared" si="0"/>
        <v>0</v>
      </c>
      <c r="L27" s="5">
        <v>0</v>
      </c>
      <c r="M27" s="5">
        <v>0</v>
      </c>
      <c r="N27" s="241" t="s">
        <v>313</v>
      </c>
      <c r="O27" s="4"/>
    </row>
    <row r="28" spans="2:15" s="1" customFormat="1" ht="22.5" customHeight="1">
      <c r="B28" s="238">
        <v>24</v>
      </c>
      <c r="C28" s="239" t="s">
        <v>232</v>
      </c>
      <c r="D28" s="6" t="s">
        <v>322</v>
      </c>
      <c r="E28" s="6">
        <v>1</v>
      </c>
      <c r="F28" s="6"/>
      <c r="G28" s="6"/>
      <c r="H28" s="6"/>
      <c r="I28" s="5">
        <v>0</v>
      </c>
      <c r="J28" s="263">
        <v>3012</v>
      </c>
      <c r="K28" s="240">
        <f t="shared" si="0"/>
        <v>0</v>
      </c>
      <c r="L28" s="5">
        <v>0</v>
      </c>
      <c r="M28" s="5">
        <v>0</v>
      </c>
      <c r="N28" s="241" t="s">
        <v>101</v>
      </c>
      <c r="O28" s="4"/>
    </row>
    <row r="29" spans="2:15" s="1" customFormat="1" ht="18" customHeight="1">
      <c r="B29" s="238">
        <v>25</v>
      </c>
      <c r="C29" s="239" t="s">
        <v>193</v>
      </c>
      <c r="D29" s="6" t="s">
        <v>322</v>
      </c>
      <c r="E29" s="6">
        <v>1</v>
      </c>
      <c r="F29" s="6">
        <v>1</v>
      </c>
      <c r="G29" s="6">
        <v>1</v>
      </c>
      <c r="H29" s="6"/>
      <c r="I29" s="5">
        <v>0</v>
      </c>
      <c r="J29" s="749">
        <v>24277</v>
      </c>
      <c r="K29" s="240">
        <f t="shared" si="0"/>
        <v>0</v>
      </c>
      <c r="L29" s="5">
        <v>0</v>
      </c>
      <c r="M29" s="5" t="e">
        <f aca="true" t="shared" si="1" ref="M29:M39">L29/I29</f>
        <v>#DIV/0!</v>
      </c>
      <c r="N29" s="241"/>
      <c r="O29" s="4"/>
    </row>
    <row r="30" spans="2:15" s="1" customFormat="1" ht="66" customHeight="1">
      <c r="B30" s="238">
        <v>26</v>
      </c>
      <c r="C30" s="239" t="s">
        <v>194</v>
      </c>
      <c r="D30" s="6" t="s">
        <v>322</v>
      </c>
      <c r="E30" s="6"/>
      <c r="F30" s="6"/>
      <c r="G30" s="6">
        <v>1</v>
      </c>
      <c r="H30" s="6"/>
      <c r="I30" s="5">
        <v>0</v>
      </c>
      <c r="J30" s="263">
        <v>23458</v>
      </c>
      <c r="K30" s="240">
        <f t="shared" si="0"/>
        <v>0</v>
      </c>
      <c r="L30" s="5">
        <v>0</v>
      </c>
      <c r="M30" s="5" t="e">
        <f t="shared" si="1"/>
        <v>#DIV/0!</v>
      </c>
      <c r="N30" s="241" t="s">
        <v>73</v>
      </c>
      <c r="O30" s="4"/>
    </row>
    <row r="31" spans="2:15" s="1" customFormat="1" ht="74.25" customHeight="1">
      <c r="B31" s="238">
        <v>27</v>
      </c>
      <c r="C31" s="239" t="s">
        <v>214</v>
      </c>
      <c r="D31" s="6" t="s">
        <v>322</v>
      </c>
      <c r="E31" s="6"/>
      <c r="F31" s="6">
        <v>1</v>
      </c>
      <c r="G31" s="6">
        <v>1</v>
      </c>
      <c r="H31" s="6"/>
      <c r="I31" s="5">
        <v>0</v>
      </c>
      <c r="J31" s="263">
        <v>8746</v>
      </c>
      <c r="K31" s="240">
        <f t="shared" si="0"/>
        <v>0</v>
      </c>
      <c r="L31" s="5">
        <v>0</v>
      </c>
      <c r="M31" s="5" t="e">
        <f t="shared" si="1"/>
        <v>#DIV/0!</v>
      </c>
      <c r="N31" s="241" t="s">
        <v>30</v>
      </c>
      <c r="O31" s="4"/>
    </row>
    <row r="32" spans="2:15" s="1" customFormat="1" ht="49.5" customHeight="1">
      <c r="B32" s="238">
        <v>28</v>
      </c>
      <c r="C32" s="239" t="s">
        <v>248</v>
      </c>
      <c r="D32" s="6" t="s">
        <v>322</v>
      </c>
      <c r="E32" s="6"/>
      <c r="F32" s="6">
        <v>1</v>
      </c>
      <c r="G32" s="6"/>
      <c r="H32" s="6"/>
      <c r="I32" s="5">
        <v>2</v>
      </c>
      <c r="J32" s="263">
        <v>59691</v>
      </c>
      <c r="K32" s="240">
        <f t="shared" si="0"/>
        <v>3.350588865993198E-05</v>
      </c>
      <c r="L32" s="221" t="s">
        <v>8</v>
      </c>
      <c r="M32" s="5"/>
      <c r="N32" s="241" t="s">
        <v>9</v>
      </c>
      <c r="O32" s="4"/>
    </row>
    <row r="33" spans="2:15" s="1" customFormat="1" ht="74.25" customHeight="1">
      <c r="B33" s="238">
        <v>29</v>
      </c>
      <c r="C33" s="239" t="s">
        <v>195</v>
      </c>
      <c r="D33" s="6" t="s">
        <v>322</v>
      </c>
      <c r="E33" s="6"/>
      <c r="F33" s="6">
        <v>1</v>
      </c>
      <c r="G33" s="6"/>
      <c r="H33" s="6"/>
      <c r="I33" s="5"/>
      <c r="J33" s="263">
        <v>40231</v>
      </c>
      <c r="K33" s="240">
        <f t="shared" si="0"/>
        <v>0</v>
      </c>
      <c r="L33" s="5"/>
      <c r="M33" s="5" t="e">
        <f t="shared" si="1"/>
        <v>#DIV/0!</v>
      </c>
      <c r="N33" s="241"/>
      <c r="O33" s="4"/>
    </row>
    <row r="34" spans="2:15" s="1" customFormat="1" ht="42.75" customHeight="1">
      <c r="B34" s="238">
        <v>30</v>
      </c>
      <c r="C34" s="239" t="s">
        <v>196</v>
      </c>
      <c r="D34" s="6" t="s">
        <v>322</v>
      </c>
      <c r="E34" s="6"/>
      <c r="F34" s="6"/>
      <c r="G34" s="6">
        <v>1</v>
      </c>
      <c r="H34" s="6"/>
      <c r="I34" s="5">
        <v>1</v>
      </c>
      <c r="J34" s="263">
        <v>21121</v>
      </c>
      <c r="K34" s="240">
        <f t="shared" si="0"/>
        <v>4.734624307561195E-05</v>
      </c>
      <c r="L34" s="5">
        <v>57600</v>
      </c>
      <c r="M34" s="5">
        <f t="shared" si="1"/>
        <v>57600</v>
      </c>
      <c r="N34" s="241" t="s">
        <v>29</v>
      </c>
      <c r="O34" s="751"/>
    </row>
    <row r="35" spans="2:15" s="1" customFormat="1" ht="30" customHeight="1">
      <c r="B35" s="238">
        <v>31</v>
      </c>
      <c r="C35" s="239" t="s">
        <v>249</v>
      </c>
      <c r="D35" s="6" t="s">
        <v>322</v>
      </c>
      <c r="E35" s="6"/>
      <c r="F35" s="6"/>
      <c r="G35" s="6">
        <v>1</v>
      </c>
      <c r="H35" s="6"/>
      <c r="I35" s="5">
        <v>2</v>
      </c>
      <c r="J35" s="263">
        <v>10749</v>
      </c>
      <c r="K35" s="240">
        <f t="shared" si="0"/>
        <v>0.00018606381989022235</v>
      </c>
      <c r="L35" s="5">
        <v>70800</v>
      </c>
      <c r="M35" s="5">
        <f t="shared" si="1"/>
        <v>35400</v>
      </c>
      <c r="N35" s="241" t="s">
        <v>75</v>
      </c>
      <c r="O35" s="4"/>
    </row>
    <row r="36" spans="2:15" s="1" customFormat="1" ht="18" customHeight="1">
      <c r="B36" s="238">
        <v>32</v>
      </c>
      <c r="C36" s="239" t="s">
        <v>197</v>
      </c>
      <c r="D36" s="6" t="s">
        <v>322</v>
      </c>
      <c r="E36" s="6"/>
      <c r="F36" s="6"/>
      <c r="G36" s="6">
        <v>1</v>
      </c>
      <c r="H36" s="6">
        <v>1</v>
      </c>
      <c r="I36" s="5">
        <v>0</v>
      </c>
      <c r="J36" s="263">
        <v>21338</v>
      </c>
      <c r="K36" s="240">
        <f t="shared" si="0"/>
        <v>0</v>
      </c>
      <c r="L36" s="221">
        <v>0</v>
      </c>
      <c r="M36" s="5" t="e">
        <f t="shared" si="1"/>
        <v>#DIV/0!</v>
      </c>
      <c r="N36" s="241" t="s">
        <v>101</v>
      </c>
      <c r="O36" s="4"/>
    </row>
    <row r="37" spans="2:15" s="1" customFormat="1" ht="70.5" customHeight="1">
      <c r="B37" s="238">
        <v>33</v>
      </c>
      <c r="C37" s="239" t="s">
        <v>198</v>
      </c>
      <c r="D37" s="6" t="s">
        <v>322</v>
      </c>
      <c r="E37" s="6"/>
      <c r="F37" s="6"/>
      <c r="G37" s="6">
        <v>1</v>
      </c>
      <c r="H37" s="6"/>
      <c r="I37" s="5">
        <v>1</v>
      </c>
      <c r="J37" s="263">
        <v>18142</v>
      </c>
      <c r="K37" s="240">
        <f t="shared" si="0"/>
        <v>5.5120714364458166E-05</v>
      </c>
      <c r="L37" s="5">
        <v>44400</v>
      </c>
      <c r="M37" s="5">
        <f t="shared" si="1"/>
        <v>44400</v>
      </c>
      <c r="N37" s="241" t="s">
        <v>56</v>
      </c>
      <c r="O37" s="4"/>
    </row>
    <row r="38" spans="2:15" s="1" customFormat="1" ht="18" customHeight="1">
      <c r="B38" s="238">
        <v>34</v>
      </c>
      <c r="C38" s="239" t="s">
        <v>199</v>
      </c>
      <c r="D38" s="6" t="s">
        <v>322</v>
      </c>
      <c r="E38" s="6"/>
      <c r="F38" s="6"/>
      <c r="G38" s="6">
        <v>1</v>
      </c>
      <c r="H38" s="6"/>
      <c r="I38" s="5">
        <v>3</v>
      </c>
      <c r="J38" s="263">
        <v>10234</v>
      </c>
      <c r="K38" s="240">
        <f t="shared" si="0"/>
        <v>0.000293140512018761</v>
      </c>
      <c r="L38" s="5">
        <v>878517</v>
      </c>
      <c r="M38" s="5">
        <f t="shared" si="1"/>
        <v>292839</v>
      </c>
      <c r="N38" s="241" t="s">
        <v>191</v>
      </c>
      <c r="O38" s="4"/>
    </row>
    <row r="39" spans="2:15" s="1" customFormat="1" ht="51" customHeight="1">
      <c r="B39" s="238">
        <v>35</v>
      </c>
      <c r="C39" s="239" t="s">
        <v>200</v>
      </c>
      <c r="D39" s="6" t="s">
        <v>322</v>
      </c>
      <c r="E39" s="6"/>
      <c r="F39" s="6">
        <v>1</v>
      </c>
      <c r="G39" s="6"/>
      <c r="H39" s="6"/>
      <c r="I39" s="5"/>
      <c r="J39" s="263">
        <v>17761</v>
      </c>
      <c r="K39" s="240">
        <f t="shared" si="0"/>
        <v>0</v>
      </c>
      <c r="L39" s="5">
        <v>106200</v>
      </c>
      <c r="M39" s="5" t="e">
        <f t="shared" si="1"/>
        <v>#DIV/0!</v>
      </c>
      <c r="N39" s="241" t="s">
        <v>201</v>
      </c>
      <c r="O39" s="4"/>
    </row>
    <row r="40" spans="2:15" s="1" customFormat="1" ht="30" customHeight="1">
      <c r="B40" s="238">
        <v>36</v>
      </c>
      <c r="C40" s="239" t="s">
        <v>202</v>
      </c>
      <c r="D40" s="6" t="s">
        <v>322</v>
      </c>
      <c r="E40" s="6"/>
      <c r="F40" s="6">
        <v>1</v>
      </c>
      <c r="G40" s="6"/>
      <c r="H40" s="6"/>
      <c r="I40" s="5">
        <v>0</v>
      </c>
      <c r="J40" s="263">
        <v>17530</v>
      </c>
      <c r="K40" s="240">
        <f t="shared" si="0"/>
        <v>0</v>
      </c>
      <c r="L40" s="5">
        <v>0</v>
      </c>
      <c r="M40" s="5">
        <v>0</v>
      </c>
      <c r="N40" s="241" t="s">
        <v>26</v>
      </c>
      <c r="O40" s="4"/>
    </row>
    <row r="41" spans="2:15" s="1" customFormat="1" ht="50.25" customHeight="1">
      <c r="B41" s="238">
        <v>37</v>
      </c>
      <c r="C41" s="239" t="s">
        <v>203</v>
      </c>
      <c r="D41" s="6" t="s">
        <v>322</v>
      </c>
      <c r="E41" s="6">
        <v>1</v>
      </c>
      <c r="F41" s="6">
        <v>1</v>
      </c>
      <c r="G41" s="6">
        <v>1</v>
      </c>
      <c r="H41" s="6"/>
      <c r="I41" s="5">
        <v>0</v>
      </c>
      <c r="J41" s="263">
        <v>57820</v>
      </c>
      <c r="K41" s="240">
        <f t="shared" si="0"/>
        <v>0</v>
      </c>
      <c r="L41" s="5">
        <v>0</v>
      </c>
      <c r="M41" s="5">
        <v>0</v>
      </c>
      <c r="N41" s="241" t="s">
        <v>4</v>
      </c>
      <c r="O41" s="4"/>
    </row>
    <row r="42" spans="2:15" s="1" customFormat="1" ht="30" customHeight="1">
      <c r="B42" s="238">
        <v>38</v>
      </c>
      <c r="C42" s="239" t="s">
        <v>227</v>
      </c>
      <c r="D42" s="6" t="s">
        <v>322</v>
      </c>
      <c r="E42" s="6"/>
      <c r="F42" s="6">
        <v>1</v>
      </c>
      <c r="G42" s="6">
        <v>1</v>
      </c>
      <c r="H42" s="6"/>
      <c r="I42" s="5">
        <v>0</v>
      </c>
      <c r="J42" s="263">
        <v>2410</v>
      </c>
      <c r="K42" s="240">
        <v>0</v>
      </c>
      <c r="L42" s="5">
        <v>0</v>
      </c>
      <c r="M42" s="5">
        <v>0</v>
      </c>
      <c r="N42" s="241" t="s">
        <v>69</v>
      </c>
      <c r="O42" s="4"/>
    </row>
    <row r="43" spans="2:15" s="1" customFormat="1" ht="18" customHeight="1">
      <c r="B43" s="238">
        <v>39</v>
      </c>
      <c r="C43" s="239" t="s">
        <v>204</v>
      </c>
      <c r="D43" s="6" t="s">
        <v>322</v>
      </c>
      <c r="E43" s="6"/>
      <c r="F43" s="6">
        <v>1</v>
      </c>
      <c r="G43" s="6">
        <v>1</v>
      </c>
      <c r="H43" s="6"/>
      <c r="I43" s="5">
        <v>0</v>
      </c>
      <c r="J43" s="263">
        <v>1989</v>
      </c>
      <c r="K43" s="240">
        <f t="shared" si="0"/>
        <v>0</v>
      </c>
      <c r="L43" s="5">
        <v>0</v>
      </c>
      <c r="M43" s="5">
        <v>0</v>
      </c>
      <c r="N43" s="241"/>
      <c r="O43" s="4"/>
    </row>
    <row r="44" spans="2:15" s="1" customFormat="1" ht="18" customHeight="1">
      <c r="B44" s="238">
        <v>40</v>
      </c>
      <c r="C44" s="239" t="s">
        <v>228</v>
      </c>
      <c r="D44" s="6" t="s">
        <v>324</v>
      </c>
      <c r="E44" s="6"/>
      <c r="F44" s="6">
        <v>1</v>
      </c>
      <c r="G44" s="6"/>
      <c r="H44" s="6"/>
      <c r="I44" s="5">
        <v>0</v>
      </c>
      <c r="J44" s="263">
        <v>1077</v>
      </c>
      <c r="K44" s="240">
        <f t="shared" si="0"/>
        <v>0</v>
      </c>
      <c r="L44" s="5">
        <v>0</v>
      </c>
      <c r="M44" s="5">
        <v>0</v>
      </c>
      <c r="N44" s="241" t="s">
        <v>53</v>
      </c>
      <c r="O44" s="4"/>
    </row>
    <row r="45" spans="2:15" s="1" customFormat="1" ht="24" customHeight="1">
      <c r="B45" s="238">
        <v>41</v>
      </c>
      <c r="C45" s="239" t="s">
        <v>250</v>
      </c>
      <c r="D45" s="6" t="s">
        <v>322</v>
      </c>
      <c r="E45" s="6"/>
      <c r="F45" s="6">
        <v>1</v>
      </c>
      <c r="G45" s="6"/>
      <c r="H45" s="6"/>
      <c r="I45" s="733"/>
      <c r="J45" s="263">
        <v>81758</v>
      </c>
      <c r="K45" s="240">
        <f t="shared" si="0"/>
        <v>0</v>
      </c>
      <c r="L45" s="733"/>
      <c r="M45" s="5" t="e">
        <f>L45/I45</f>
        <v>#DIV/0!</v>
      </c>
      <c r="N45" s="241" t="s">
        <v>528</v>
      </c>
      <c r="O45" s="4"/>
    </row>
    <row r="46" spans="2:15" s="1" customFormat="1" ht="27.75" customHeight="1">
      <c r="B46" s="238">
        <v>42</v>
      </c>
      <c r="C46" s="239" t="s">
        <v>205</v>
      </c>
      <c r="D46" s="6" t="s">
        <v>322</v>
      </c>
      <c r="E46" s="6"/>
      <c r="F46" s="6"/>
      <c r="G46" s="6">
        <v>1</v>
      </c>
      <c r="H46" s="6"/>
      <c r="I46" s="5">
        <v>842</v>
      </c>
      <c r="J46" s="263">
        <v>43838</v>
      </c>
      <c r="K46" s="240">
        <f t="shared" si="0"/>
        <v>0.01920708061499156</v>
      </c>
      <c r="L46" s="221">
        <v>24984155</v>
      </c>
      <c r="M46" s="5">
        <f>L46/I46</f>
        <v>29672.393111638954</v>
      </c>
      <c r="N46" s="241" t="s">
        <v>206</v>
      </c>
      <c r="O46" s="4"/>
    </row>
    <row r="47" spans="2:15" s="1" customFormat="1" ht="22.5" customHeight="1" thickBot="1">
      <c r="B47" s="727">
        <v>43</v>
      </c>
      <c r="C47" s="728" t="s">
        <v>207</v>
      </c>
      <c r="D47" s="585" t="s">
        <v>322</v>
      </c>
      <c r="E47" s="585"/>
      <c r="F47" s="585">
        <v>1</v>
      </c>
      <c r="G47" s="585"/>
      <c r="H47" s="585"/>
      <c r="I47" s="729">
        <v>36</v>
      </c>
      <c r="J47" s="730">
        <v>10916</v>
      </c>
      <c r="K47" s="731">
        <f t="shared" si="0"/>
        <v>0.003297911322828875</v>
      </c>
      <c r="L47" s="729">
        <v>7812632</v>
      </c>
      <c r="M47" s="729">
        <f>L47/I47</f>
        <v>217017.55555555556</v>
      </c>
      <c r="N47" s="732" t="s">
        <v>43</v>
      </c>
      <c r="O47" s="4"/>
    </row>
    <row r="48" spans="2:15" s="1" customFormat="1" ht="18" thickBot="1">
      <c r="B48" s="266"/>
      <c r="C48" s="267" t="s">
        <v>267</v>
      </c>
      <c r="D48" s="268">
        <f aca="true" t="shared" si="2" ref="D48:L48">SUM(D5:D47)</f>
        <v>0</v>
      </c>
      <c r="E48" s="206">
        <f t="shared" si="2"/>
        <v>6</v>
      </c>
      <c r="F48" s="206">
        <f t="shared" si="2"/>
        <v>23</v>
      </c>
      <c r="G48" s="206">
        <f t="shared" si="2"/>
        <v>22</v>
      </c>
      <c r="H48" s="206">
        <f t="shared" si="2"/>
        <v>1</v>
      </c>
      <c r="I48" s="269">
        <f t="shared" si="2"/>
        <v>1275</v>
      </c>
      <c r="J48" s="264">
        <f>SUM(J5:J47)</f>
        <v>1460758</v>
      </c>
      <c r="K48" s="270">
        <f t="shared" si="0"/>
        <v>0.0008728345146834726</v>
      </c>
      <c r="L48" s="269">
        <f t="shared" si="2"/>
        <v>79651654</v>
      </c>
      <c r="M48" s="269">
        <f>L48/I48</f>
        <v>62471.88549019608</v>
      </c>
      <c r="N48" s="271"/>
      <c r="O48" s="4"/>
    </row>
    <row r="49" spans="3:15" s="1" customFormat="1" ht="13.5">
      <c r="C49" s="104" t="s">
        <v>131</v>
      </c>
      <c r="D49" s="104"/>
      <c r="E49" s="104"/>
      <c r="F49" s="42"/>
      <c r="G49" s="104"/>
      <c r="H49" s="104"/>
      <c r="I49" s="104"/>
      <c r="J49" s="104"/>
      <c r="O49" s="4"/>
    </row>
    <row r="50" spans="4:15" s="1" customFormat="1" ht="13.5">
      <c r="D50" s="101"/>
      <c r="O50" s="4"/>
    </row>
    <row r="51" spans="4:15" s="1" customFormat="1" ht="13.5">
      <c r="D51" s="101"/>
      <c r="O51" s="4"/>
    </row>
    <row r="52" spans="4:15" s="1" customFormat="1" ht="13.5">
      <c r="D52" s="101"/>
      <c r="O52" s="4"/>
    </row>
    <row r="53" spans="4:15" s="1" customFormat="1" ht="13.5">
      <c r="D53" s="101"/>
      <c r="O53" s="4"/>
    </row>
    <row r="54" spans="4:15" s="1" customFormat="1" ht="13.5">
      <c r="D54" s="101"/>
      <c r="O54" s="4"/>
    </row>
    <row r="55" spans="4:15" s="1" customFormat="1" ht="13.5">
      <c r="D55" s="101"/>
      <c r="O55" s="4"/>
    </row>
    <row r="56" spans="4:15" s="1" customFormat="1" ht="17.25" customHeight="1">
      <c r="D56" s="101"/>
      <c r="O56" s="4"/>
    </row>
    <row r="57" spans="4:15" s="1" customFormat="1" ht="13.5">
      <c r="D57" s="101"/>
      <c r="O57" s="4"/>
    </row>
    <row r="58" spans="4:15" s="1" customFormat="1" ht="13.5">
      <c r="D58" s="101"/>
      <c r="O58" s="4"/>
    </row>
    <row r="59" spans="4:15" s="1" customFormat="1" ht="13.5">
      <c r="D59" s="101"/>
      <c r="O59" s="4"/>
    </row>
    <row r="60" spans="4:15" s="1" customFormat="1" ht="13.5">
      <c r="D60" s="101"/>
      <c r="O60" s="4"/>
    </row>
    <row r="61" spans="4:15" s="1" customFormat="1" ht="13.5">
      <c r="D61" s="101"/>
      <c r="O61" s="4"/>
    </row>
    <row r="62" spans="4:15" s="1" customFormat="1" ht="13.5">
      <c r="D62" s="101"/>
      <c r="O62" s="4"/>
    </row>
    <row r="63" spans="4:15" s="1" customFormat="1" ht="13.5">
      <c r="D63" s="101"/>
      <c r="O63" s="4"/>
    </row>
    <row r="64" spans="4:15" s="1" customFormat="1" ht="13.5">
      <c r="D64" s="101"/>
      <c r="O64" s="4"/>
    </row>
    <row r="65" spans="4:15" s="1" customFormat="1" ht="13.5">
      <c r="D65" s="101"/>
      <c r="O65" s="4"/>
    </row>
    <row r="66" spans="4:15" s="1" customFormat="1" ht="13.5">
      <c r="D66" s="101"/>
      <c r="O66" s="4"/>
    </row>
    <row r="67" spans="4:15" s="1" customFormat="1" ht="13.5">
      <c r="D67" s="101"/>
      <c r="O67" s="4"/>
    </row>
    <row r="68" spans="4:15" s="1" customFormat="1" ht="13.5">
      <c r="D68" s="101"/>
      <c r="O68" s="4"/>
    </row>
    <row r="69" spans="4:15" s="1" customFormat="1" ht="13.5">
      <c r="D69" s="101"/>
      <c r="O69" s="4"/>
    </row>
    <row r="70" spans="4:15" s="1" customFormat="1" ht="13.5">
      <c r="D70" s="101"/>
      <c r="O70" s="4"/>
    </row>
    <row r="71" spans="4:15" s="1" customFormat="1" ht="13.5">
      <c r="D71" s="101"/>
      <c r="O71" s="4"/>
    </row>
    <row r="72" spans="4:15" s="1" customFormat="1" ht="13.5">
      <c r="D72" s="101"/>
      <c r="O72" s="4"/>
    </row>
    <row r="73" spans="4:15" s="1" customFormat="1" ht="13.5">
      <c r="D73" s="101"/>
      <c r="O73" s="4"/>
    </row>
    <row r="74" spans="4:15" s="1" customFormat="1" ht="13.5">
      <c r="D74" s="101"/>
      <c r="O74" s="4"/>
    </row>
    <row r="75" spans="4:15" s="1" customFormat="1" ht="13.5">
      <c r="D75" s="101"/>
      <c r="O75" s="4"/>
    </row>
    <row r="76" spans="4:15" s="1" customFormat="1" ht="13.5">
      <c r="D76" s="101"/>
      <c r="O76" s="4"/>
    </row>
    <row r="77" spans="4:15" s="1" customFormat="1" ht="13.5">
      <c r="D77" s="101"/>
      <c r="O77" s="4"/>
    </row>
    <row r="78" spans="4:15" s="1" customFormat="1" ht="13.5">
      <c r="D78" s="101"/>
      <c r="O78" s="4"/>
    </row>
    <row r="79" spans="4:15" s="1" customFormat="1" ht="13.5">
      <c r="D79" s="101"/>
      <c r="O79" s="4"/>
    </row>
    <row r="80" spans="4:15" s="1" customFormat="1" ht="13.5">
      <c r="D80" s="101"/>
      <c r="O80" s="4"/>
    </row>
    <row r="81" spans="4:15" s="1" customFormat="1" ht="13.5">
      <c r="D81" s="101"/>
      <c r="O81" s="4"/>
    </row>
    <row r="82" spans="4:15" s="1" customFormat="1" ht="13.5">
      <c r="D82" s="101"/>
      <c r="O82" s="4"/>
    </row>
    <row r="83" spans="4:15" s="1" customFormat="1" ht="13.5">
      <c r="D83" s="101"/>
      <c r="O83" s="4"/>
    </row>
    <row r="84" spans="4:15" s="1" customFormat="1" ht="13.5">
      <c r="D84" s="101"/>
      <c r="O84" s="4"/>
    </row>
    <row r="85" spans="4:15" s="1" customFormat="1" ht="13.5">
      <c r="D85" s="101"/>
      <c r="O85" s="4"/>
    </row>
    <row r="86" spans="4:15" s="1" customFormat="1" ht="13.5">
      <c r="D86" s="101"/>
      <c r="O86" s="4"/>
    </row>
    <row r="87" spans="4:15" s="1" customFormat="1" ht="13.5">
      <c r="D87" s="101"/>
      <c r="O87" s="4"/>
    </row>
    <row r="88" spans="4:15" s="1" customFormat="1" ht="13.5">
      <c r="D88" s="101"/>
      <c r="O88" s="4"/>
    </row>
    <row r="89" spans="4:15" s="1" customFormat="1" ht="13.5">
      <c r="D89" s="101"/>
      <c r="O89" s="4"/>
    </row>
    <row r="90" spans="4:15" s="1" customFormat="1" ht="13.5">
      <c r="D90" s="101"/>
      <c r="O90" s="4"/>
    </row>
    <row r="91" spans="4:15" s="1" customFormat="1" ht="13.5">
      <c r="D91" s="101"/>
      <c r="O91" s="4"/>
    </row>
    <row r="92" spans="4:15" s="1" customFormat="1" ht="13.5">
      <c r="D92" s="101"/>
      <c r="O92" s="4"/>
    </row>
    <row r="93" spans="4:15" s="1" customFormat="1" ht="13.5">
      <c r="D93" s="101"/>
      <c r="O93" s="4"/>
    </row>
    <row r="94" spans="4:15" s="1" customFormat="1" ht="13.5">
      <c r="D94" s="101"/>
      <c r="O94" s="4"/>
    </row>
    <row r="95" spans="4:15" s="1" customFormat="1" ht="13.5">
      <c r="D95" s="101"/>
      <c r="O95" s="4"/>
    </row>
    <row r="96" spans="4:15" s="1" customFormat="1" ht="13.5">
      <c r="D96" s="101"/>
      <c r="O96" s="4"/>
    </row>
    <row r="97" spans="4:15" s="1" customFormat="1" ht="13.5">
      <c r="D97" s="101"/>
      <c r="O97" s="4"/>
    </row>
    <row r="98" spans="4:15" s="1" customFormat="1" ht="13.5">
      <c r="D98" s="101"/>
      <c r="O98" s="4"/>
    </row>
    <row r="99" spans="4:15" s="1" customFormat="1" ht="13.5">
      <c r="D99" s="101"/>
      <c r="O99" s="4"/>
    </row>
    <row r="100" spans="4:15" s="1" customFormat="1" ht="13.5">
      <c r="D100" s="101"/>
      <c r="O100" s="4"/>
    </row>
    <row r="101" spans="4:15" s="1" customFormat="1" ht="13.5">
      <c r="D101" s="101"/>
      <c r="O101" s="4"/>
    </row>
    <row r="102" spans="4:15" s="1" customFormat="1" ht="13.5">
      <c r="D102" s="101"/>
      <c r="O102" s="4"/>
    </row>
    <row r="103" spans="4:15" s="1" customFormat="1" ht="13.5">
      <c r="D103" s="101"/>
      <c r="O103" s="4"/>
    </row>
    <row r="104" spans="4:15" s="1" customFormat="1" ht="13.5">
      <c r="D104" s="101"/>
      <c r="O104" s="4"/>
    </row>
    <row r="105" spans="4:15" s="1" customFormat="1" ht="13.5">
      <c r="D105" s="101"/>
      <c r="O105" s="4"/>
    </row>
    <row r="106" spans="4:15" s="1" customFormat="1" ht="13.5">
      <c r="D106" s="101"/>
      <c r="O106" s="4"/>
    </row>
    <row r="107" spans="4:15" s="1" customFormat="1" ht="13.5">
      <c r="D107" s="101"/>
      <c r="O107" s="4"/>
    </row>
    <row r="108" spans="4:15" s="1" customFormat="1" ht="13.5">
      <c r="D108" s="101"/>
      <c r="O108" s="4"/>
    </row>
    <row r="109" spans="4:15" s="1" customFormat="1" ht="13.5">
      <c r="D109" s="101"/>
      <c r="O109" s="4"/>
    </row>
    <row r="110" spans="4:15" s="1" customFormat="1" ht="13.5">
      <c r="D110" s="101"/>
      <c r="O110" s="4"/>
    </row>
    <row r="111" spans="4:15" s="1" customFormat="1" ht="13.5">
      <c r="D111" s="101"/>
      <c r="O111" s="4"/>
    </row>
    <row r="112" spans="4:15" s="1" customFormat="1" ht="13.5">
      <c r="D112" s="101"/>
      <c r="O112" s="4"/>
    </row>
    <row r="113" spans="4:15" s="1" customFormat="1" ht="13.5">
      <c r="D113" s="101"/>
      <c r="O113" s="4"/>
    </row>
    <row r="114" spans="4:15" s="1" customFormat="1" ht="13.5">
      <c r="D114" s="101"/>
      <c r="O114" s="4"/>
    </row>
    <row r="115" spans="4:15" s="1" customFormat="1" ht="13.5">
      <c r="D115" s="101"/>
      <c r="O115" s="4"/>
    </row>
    <row r="116" spans="4:15" s="1" customFormat="1" ht="13.5">
      <c r="D116" s="101"/>
      <c r="O116" s="4"/>
    </row>
    <row r="117" spans="4:15" s="1" customFormat="1" ht="13.5">
      <c r="D117" s="101"/>
      <c r="O117" s="4"/>
    </row>
    <row r="118" spans="4:15" s="1" customFormat="1" ht="13.5">
      <c r="D118" s="101"/>
      <c r="O118" s="4"/>
    </row>
    <row r="119" spans="4:15" s="1" customFormat="1" ht="13.5">
      <c r="D119" s="101"/>
      <c r="O119" s="4"/>
    </row>
    <row r="120" spans="4:15" s="1" customFormat="1" ht="13.5">
      <c r="D120" s="101"/>
      <c r="O120" s="4"/>
    </row>
    <row r="121" spans="4:15" s="1" customFormat="1" ht="13.5">
      <c r="D121" s="101"/>
      <c r="O121" s="4"/>
    </row>
    <row r="122" spans="4:15" s="1" customFormat="1" ht="13.5">
      <c r="D122" s="101"/>
      <c r="O122" s="4"/>
    </row>
    <row r="123" spans="4:15" s="1" customFormat="1" ht="13.5">
      <c r="D123" s="101"/>
      <c r="O123" s="4"/>
    </row>
    <row r="124" spans="4:15" s="1" customFormat="1" ht="13.5">
      <c r="D124" s="101"/>
      <c r="O124" s="4"/>
    </row>
    <row r="125" spans="4:15" s="1" customFormat="1" ht="13.5">
      <c r="D125" s="101"/>
      <c r="O125" s="4"/>
    </row>
    <row r="126" spans="4:15" s="1" customFormat="1" ht="13.5">
      <c r="D126" s="101"/>
      <c r="O126" s="4"/>
    </row>
    <row r="127" spans="4:15" s="1" customFormat="1" ht="13.5">
      <c r="D127" s="101"/>
      <c r="O127" s="4"/>
    </row>
    <row r="128" spans="4:15" s="1" customFormat="1" ht="13.5">
      <c r="D128" s="101"/>
      <c r="O128" s="4"/>
    </row>
    <row r="129" spans="4:15" s="1" customFormat="1" ht="13.5">
      <c r="D129" s="101"/>
      <c r="O129" s="4"/>
    </row>
    <row r="130" spans="4:15" s="1" customFormat="1" ht="13.5">
      <c r="D130" s="101"/>
      <c r="O130" s="4"/>
    </row>
    <row r="131" spans="4:15" s="1" customFormat="1" ht="13.5">
      <c r="D131" s="101"/>
      <c r="O131" s="4"/>
    </row>
    <row r="132" spans="4:15" s="1" customFormat="1" ht="13.5">
      <c r="D132" s="101"/>
      <c r="O132" s="4"/>
    </row>
    <row r="133" spans="4:15" s="1" customFormat="1" ht="13.5">
      <c r="D133" s="101"/>
      <c r="O133" s="4"/>
    </row>
    <row r="134" spans="4:15" s="1" customFormat="1" ht="13.5">
      <c r="D134" s="101"/>
      <c r="O134" s="4"/>
    </row>
    <row r="135" spans="4:15" s="1" customFormat="1" ht="13.5">
      <c r="D135" s="101"/>
      <c r="O135" s="4"/>
    </row>
    <row r="136" spans="4:15" s="1" customFormat="1" ht="13.5">
      <c r="D136" s="101"/>
      <c r="O136" s="4"/>
    </row>
    <row r="137" spans="4:15" s="1" customFormat="1" ht="13.5">
      <c r="D137" s="101"/>
      <c r="O137" s="4"/>
    </row>
    <row r="138" spans="4:15" s="1" customFormat="1" ht="13.5">
      <c r="D138" s="101"/>
      <c r="O138" s="4"/>
    </row>
    <row r="139" spans="4:15" s="1" customFormat="1" ht="13.5">
      <c r="D139" s="101"/>
      <c r="O139" s="4"/>
    </row>
    <row r="140" spans="4:15" s="1" customFormat="1" ht="13.5">
      <c r="D140" s="101"/>
      <c r="O140" s="4"/>
    </row>
    <row r="141" spans="4:15" s="1" customFormat="1" ht="13.5">
      <c r="D141" s="101"/>
      <c r="O141" s="4"/>
    </row>
    <row r="142" spans="4:15" s="1" customFormat="1" ht="13.5">
      <c r="D142" s="101"/>
      <c r="O142" s="4"/>
    </row>
    <row r="143" spans="4:15" s="1" customFormat="1" ht="13.5">
      <c r="D143" s="101"/>
      <c r="O143" s="4"/>
    </row>
    <row r="144" spans="4:15" s="1" customFormat="1" ht="13.5">
      <c r="D144" s="101"/>
      <c r="O144" s="4"/>
    </row>
    <row r="145" spans="4:15" s="1" customFormat="1" ht="13.5">
      <c r="D145" s="101"/>
      <c r="O145" s="4"/>
    </row>
    <row r="146" spans="4:15" s="1" customFormat="1" ht="13.5">
      <c r="D146" s="101"/>
      <c r="O146" s="4"/>
    </row>
    <row r="147" spans="4:15" s="1" customFormat="1" ht="13.5">
      <c r="D147" s="101"/>
      <c r="O147" s="4"/>
    </row>
    <row r="148" spans="4:15" s="1" customFormat="1" ht="13.5">
      <c r="D148" s="101"/>
      <c r="O148" s="4"/>
    </row>
    <row r="149" spans="4:15" s="1" customFormat="1" ht="13.5">
      <c r="D149" s="101"/>
      <c r="O149" s="4"/>
    </row>
    <row r="150" spans="4:15" s="1" customFormat="1" ht="13.5">
      <c r="D150" s="101"/>
      <c r="O150" s="4"/>
    </row>
    <row r="151" spans="4:15" s="1" customFormat="1" ht="13.5">
      <c r="D151" s="101"/>
      <c r="O151" s="4"/>
    </row>
    <row r="152" spans="4:15" s="1" customFormat="1" ht="13.5">
      <c r="D152" s="101"/>
      <c r="O152" s="4"/>
    </row>
    <row r="153" spans="4:15" s="1" customFormat="1" ht="13.5">
      <c r="D153" s="101"/>
      <c r="O153" s="4"/>
    </row>
    <row r="154" spans="4:15" s="1" customFormat="1" ht="13.5">
      <c r="D154" s="101"/>
      <c r="O154" s="4"/>
    </row>
    <row r="155" spans="4:15" s="1" customFormat="1" ht="13.5">
      <c r="D155" s="101"/>
      <c r="O155" s="4"/>
    </row>
    <row r="156" spans="4:15" s="1" customFormat="1" ht="13.5">
      <c r="D156" s="101"/>
      <c r="O156" s="4"/>
    </row>
    <row r="157" spans="4:15" s="1" customFormat="1" ht="13.5">
      <c r="D157" s="101"/>
      <c r="O157" s="4"/>
    </row>
    <row r="158" spans="4:15" s="1" customFormat="1" ht="13.5">
      <c r="D158" s="101"/>
      <c r="O158" s="4"/>
    </row>
    <row r="159" spans="4:15" s="1" customFormat="1" ht="13.5">
      <c r="D159" s="101"/>
      <c r="O159" s="4"/>
    </row>
    <row r="160" spans="4:15" s="1" customFormat="1" ht="13.5">
      <c r="D160" s="101"/>
      <c r="O160" s="4"/>
    </row>
    <row r="161" spans="4:15" s="1" customFormat="1" ht="13.5">
      <c r="D161" s="101"/>
      <c r="O161" s="4"/>
    </row>
    <row r="162" spans="4:15" s="1" customFormat="1" ht="13.5">
      <c r="D162" s="101"/>
      <c r="O162" s="4"/>
    </row>
    <row r="163" spans="4:15" s="1" customFormat="1" ht="13.5">
      <c r="D163" s="101"/>
      <c r="O163" s="4"/>
    </row>
    <row r="164" spans="4:15" s="1" customFormat="1" ht="13.5">
      <c r="D164" s="101"/>
      <c r="O164" s="4"/>
    </row>
    <row r="165" spans="4:15" s="1" customFormat="1" ht="13.5">
      <c r="D165" s="101"/>
      <c r="O165" s="4"/>
    </row>
    <row r="166" spans="4:15" s="1" customFormat="1" ht="13.5">
      <c r="D166" s="101"/>
      <c r="O166" s="4"/>
    </row>
    <row r="167" spans="4:15" s="1" customFormat="1" ht="13.5">
      <c r="D167" s="101"/>
      <c r="O167" s="4"/>
    </row>
    <row r="168" spans="4:15" s="1" customFormat="1" ht="13.5">
      <c r="D168" s="101"/>
      <c r="O168" s="4"/>
    </row>
    <row r="169" spans="4:15" s="1" customFormat="1" ht="13.5">
      <c r="D169" s="101"/>
      <c r="O169" s="4"/>
    </row>
    <row r="170" spans="4:15" s="1" customFormat="1" ht="13.5">
      <c r="D170" s="101"/>
      <c r="O170" s="4"/>
    </row>
    <row r="171" spans="4:15" s="1" customFormat="1" ht="13.5">
      <c r="D171" s="101"/>
      <c r="O171" s="4"/>
    </row>
    <row r="172" spans="4:15" s="1" customFormat="1" ht="13.5">
      <c r="D172" s="101"/>
      <c r="O172" s="4"/>
    </row>
    <row r="173" spans="4:15" s="1" customFormat="1" ht="13.5">
      <c r="D173" s="101"/>
      <c r="O173" s="4"/>
    </row>
    <row r="174" spans="4:15" s="1" customFormat="1" ht="13.5">
      <c r="D174" s="101"/>
      <c r="O174" s="4"/>
    </row>
    <row r="175" spans="4:15" s="1" customFormat="1" ht="13.5">
      <c r="D175" s="101"/>
      <c r="O175" s="4"/>
    </row>
    <row r="176" spans="4:15" s="1" customFormat="1" ht="13.5">
      <c r="D176" s="101"/>
      <c r="O176" s="4"/>
    </row>
    <row r="177" spans="4:15" s="1" customFormat="1" ht="13.5">
      <c r="D177" s="101"/>
      <c r="O177" s="4"/>
    </row>
    <row r="178" spans="4:15" s="1" customFormat="1" ht="13.5">
      <c r="D178" s="101"/>
      <c r="O178" s="4"/>
    </row>
    <row r="179" spans="4:15" s="1" customFormat="1" ht="13.5">
      <c r="D179" s="101"/>
      <c r="O179" s="4"/>
    </row>
    <row r="180" spans="4:15" s="1" customFormat="1" ht="13.5">
      <c r="D180" s="101"/>
      <c r="O180" s="4"/>
    </row>
    <row r="181" spans="4:15" s="1" customFormat="1" ht="13.5">
      <c r="D181" s="101"/>
      <c r="O181" s="4"/>
    </row>
    <row r="182" spans="4:15" s="1" customFormat="1" ht="13.5">
      <c r="D182" s="101"/>
      <c r="O182" s="4"/>
    </row>
    <row r="183" spans="4:15" s="1" customFormat="1" ht="13.5">
      <c r="D183" s="101"/>
      <c r="O183" s="4"/>
    </row>
    <row r="184" spans="4:15" s="1" customFormat="1" ht="13.5">
      <c r="D184" s="101"/>
      <c r="O184" s="4"/>
    </row>
    <row r="185" spans="4:15" s="1" customFormat="1" ht="13.5">
      <c r="D185" s="101"/>
      <c r="O185" s="4"/>
    </row>
    <row r="186" spans="4:15" s="1" customFormat="1" ht="13.5">
      <c r="D186" s="101"/>
      <c r="O186" s="4"/>
    </row>
    <row r="187" spans="4:15" s="1" customFormat="1" ht="13.5">
      <c r="D187" s="101"/>
      <c r="O187" s="4"/>
    </row>
    <row r="188" spans="4:15" s="1" customFormat="1" ht="13.5">
      <c r="D188" s="101"/>
      <c r="O188" s="4"/>
    </row>
    <row r="189" spans="4:15" s="1" customFormat="1" ht="13.5">
      <c r="D189" s="101"/>
      <c r="O189" s="4"/>
    </row>
    <row r="190" spans="4:15" s="1" customFormat="1" ht="13.5">
      <c r="D190" s="101"/>
      <c r="O190" s="4"/>
    </row>
    <row r="191" spans="4:15" s="1" customFormat="1" ht="13.5">
      <c r="D191" s="101"/>
      <c r="O191" s="4"/>
    </row>
    <row r="192" spans="4:15" s="1" customFormat="1" ht="13.5">
      <c r="D192" s="101"/>
      <c r="O192" s="4"/>
    </row>
    <row r="193" spans="4:15" s="1" customFormat="1" ht="13.5">
      <c r="D193" s="101"/>
      <c r="O193" s="4"/>
    </row>
    <row r="194" spans="4:15" s="1" customFormat="1" ht="13.5">
      <c r="D194" s="101"/>
      <c r="O194" s="4"/>
    </row>
    <row r="195" spans="4:15" s="1" customFormat="1" ht="13.5">
      <c r="D195" s="101"/>
      <c r="O195" s="4"/>
    </row>
    <row r="196" spans="4:15" s="1" customFormat="1" ht="13.5">
      <c r="D196" s="101"/>
      <c r="O196" s="4"/>
    </row>
    <row r="197" spans="4:15" s="1" customFormat="1" ht="13.5">
      <c r="D197" s="101"/>
      <c r="O197" s="4"/>
    </row>
    <row r="198" spans="4:15" s="1" customFormat="1" ht="13.5">
      <c r="D198" s="101"/>
      <c r="O198" s="4"/>
    </row>
    <row r="199" spans="4:15" s="1" customFormat="1" ht="13.5">
      <c r="D199" s="101"/>
      <c r="O199" s="4"/>
    </row>
    <row r="200" spans="4:15" s="1" customFormat="1" ht="13.5">
      <c r="D200" s="101"/>
      <c r="O200" s="4"/>
    </row>
    <row r="201" spans="4:15" s="1" customFormat="1" ht="13.5">
      <c r="D201" s="101"/>
      <c r="O201" s="4"/>
    </row>
    <row r="202" spans="4:15" s="1" customFormat="1" ht="13.5">
      <c r="D202" s="101"/>
      <c r="O202" s="4"/>
    </row>
    <row r="203" spans="4:15" s="1" customFormat="1" ht="13.5">
      <c r="D203" s="101"/>
      <c r="O203" s="4"/>
    </row>
    <row r="204" spans="4:15" s="1" customFormat="1" ht="13.5">
      <c r="D204" s="101"/>
      <c r="O204" s="4"/>
    </row>
    <row r="205" spans="4:15" s="1" customFormat="1" ht="13.5">
      <c r="D205" s="101"/>
      <c r="O205" s="4"/>
    </row>
    <row r="206" spans="4:15" s="1" customFormat="1" ht="13.5">
      <c r="D206" s="101"/>
      <c r="O206" s="4"/>
    </row>
    <row r="207" spans="4:15" s="1" customFormat="1" ht="13.5">
      <c r="D207" s="101"/>
      <c r="O207" s="4"/>
    </row>
    <row r="208" spans="4:15" s="1" customFormat="1" ht="13.5">
      <c r="D208" s="101"/>
      <c r="O208" s="4"/>
    </row>
    <row r="209" spans="4:15" s="1" customFormat="1" ht="13.5">
      <c r="D209" s="101"/>
      <c r="O209" s="4"/>
    </row>
    <row r="210" spans="4:15" s="1" customFormat="1" ht="13.5">
      <c r="D210" s="101"/>
      <c r="O210" s="4"/>
    </row>
    <row r="211" spans="4:15" s="1" customFormat="1" ht="13.5">
      <c r="D211" s="101"/>
      <c r="O211" s="4"/>
    </row>
    <row r="212" spans="4:15" s="1" customFormat="1" ht="13.5">
      <c r="D212" s="101"/>
      <c r="O212" s="4"/>
    </row>
    <row r="213" spans="4:15" s="1" customFormat="1" ht="13.5">
      <c r="D213" s="101"/>
      <c r="O213" s="4"/>
    </row>
    <row r="214" spans="4:15" s="1" customFormat="1" ht="13.5">
      <c r="D214" s="101"/>
      <c r="O214" s="4"/>
    </row>
    <row r="215" spans="4:15" s="1" customFormat="1" ht="13.5">
      <c r="D215" s="101"/>
      <c r="O215" s="4"/>
    </row>
    <row r="216" spans="4:15" s="1" customFormat="1" ht="13.5">
      <c r="D216" s="101"/>
      <c r="O216" s="4"/>
    </row>
    <row r="217" spans="4:15" s="1" customFormat="1" ht="13.5">
      <c r="D217" s="101"/>
      <c r="O217" s="4"/>
    </row>
    <row r="218" spans="4:15" s="1" customFormat="1" ht="13.5">
      <c r="D218" s="101"/>
      <c r="O218" s="4"/>
    </row>
    <row r="219" spans="4:15" s="1" customFormat="1" ht="13.5">
      <c r="D219" s="101"/>
      <c r="O219" s="4"/>
    </row>
    <row r="220" spans="4:15" s="1" customFormat="1" ht="13.5">
      <c r="D220" s="101"/>
      <c r="O220" s="4"/>
    </row>
    <row r="221" spans="4:15" s="1" customFormat="1" ht="13.5">
      <c r="D221" s="101"/>
      <c r="O221" s="4"/>
    </row>
    <row r="222" spans="4:15" s="1" customFormat="1" ht="13.5">
      <c r="D222" s="101"/>
      <c r="O222" s="4"/>
    </row>
    <row r="223" spans="4:15" s="1" customFormat="1" ht="13.5">
      <c r="D223" s="101"/>
      <c r="O223" s="4"/>
    </row>
    <row r="224" spans="4:15" s="1" customFormat="1" ht="13.5">
      <c r="D224" s="101"/>
      <c r="O224" s="4"/>
    </row>
    <row r="225" spans="4:15" s="1" customFormat="1" ht="13.5">
      <c r="D225" s="101"/>
      <c r="O225" s="4"/>
    </row>
    <row r="226" spans="4:15" s="1" customFormat="1" ht="13.5">
      <c r="D226" s="101"/>
      <c r="O226" s="4"/>
    </row>
    <row r="227" spans="4:15" s="1" customFormat="1" ht="13.5">
      <c r="D227" s="101"/>
      <c r="O227" s="4"/>
    </row>
    <row r="228" spans="4:15" s="1" customFormat="1" ht="13.5">
      <c r="D228" s="101"/>
      <c r="O228" s="4"/>
    </row>
    <row r="229" spans="4:15" s="1" customFormat="1" ht="13.5">
      <c r="D229" s="101"/>
      <c r="O229" s="4"/>
    </row>
    <row r="230" spans="4:15" s="1" customFormat="1" ht="13.5">
      <c r="D230" s="101"/>
      <c r="O230" s="4"/>
    </row>
    <row r="231" spans="4:15" s="1" customFormat="1" ht="13.5">
      <c r="D231" s="101"/>
      <c r="O231" s="4"/>
    </row>
    <row r="232" spans="4:15" s="1" customFormat="1" ht="13.5">
      <c r="D232" s="101"/>
      <c r="O232" s="4"/>
    </row>
    <row r="233" spans="4:15" s="1" customFormat="1" ht="13.5">
      <c r="D233" s="101"/>
      <c r="O233" s="4"/>
    </row>
    <row r="234" spans="4:15" s="1" customFormat="1" ht="13.5">
      <c r="D234" s="101"/>
      <c r="O234" s="4"/>
    </row>
    <row r="235" spans="4:15" s="1" customFormat="1" ht="13.5">
      <c r="D235" s="101"/>
      <c r="O235" s="4"/>
    </row>
    <row r="236" spans="4:15" s="1" customFormat="1" ht="13.5">
      <c r="D236" s="101"/>
      <c r="O236" s="4"/>
    </row>
    <row r="237" spans="4:15" s="1" customFormat="1" ht="13.5">
      <c r="D237" s="101"/>
      <c r="O237" s="4"/>
    </row>
    <row r="238" spans="4:15" s="1" customFormat="1" ht="13.5">
      <c r="D238" s="101"/>
      <c r="O238" s="4"/>
    </row>
    <row r="239" spans="4:15" s="1" customFormat="1" ht="13.5">
      <c r="D239" s="101"/>
      <c r="O239" s="4"/>
    </row>
    <row r="240" spans="4:15" s="1" customFormat="1" ht="13.5">
      <c r="D240" s="101"/>
      <c r="O240" s="4"/>
    </row>
    <row r="241" spans="4:15" s="1" customFormat="1" ht="13.5">
      <c r="D241" s="101"/>
      <c r="O241" s="4"/>
    </row>
    <row r="242" spans="4:15" s="1" customFormat="1" ht="13.5">
      <c r="D242" s="101"/>
      <c r="O242" s="4"/>
    </row>
    <row r="243" spans="4:15" s="1" customFormat="1" ht="13.5">
      <c r="D243" s="101"/>
      <c r="O243" s="4"/>
    </row>
    <row r="244" spans="4:15" s="1" customFormat="1" ht="13.5">
      <c r="D244" s="101"/>
      <c r="O244" s="4"/>
    </row>
    <row r="245" spans="4:15" s="1" customFormat="1" ht="13.5">
      <c r="D245" s="101"/>
      <c r="O245" s="4"/>
    </row>
    <row r="246" spans="4:15" s="1" customFormat="1" ht="13.5">
      <c r="D246" s="101"/>
      <c r="O246" s="4"/>
    </row>
    <row r="247" spans="4:15" s="1" customFormat="1" ht="13.5">
      <c r="D247" s="101"/>
      <c r="O247" s="4"/>
    </row>
    <row r="248" spans="4:15" s="1" customFormat="1" ht="13.5">
      <c r="D248" s="101"/>
      <c r="O248" s="4"/>
    </row>
    <row r="249" spans="4:15" s="1" customFormat="1" ht="13.5">
      <c r="D249" s="101"/>
      <c r="O249" s="4"/>
    </row>
    <row r="250" spans="4:15" s="1" customFormat="1" ht="13.5">
      <c r="D250" s="101"/>
      <c r="O250" s="4"/>
    </row>
    <row r="251" spans="4:15" s="1" customFormat="1" ht="13.5">
      <c r="D251" s="101"/>
      <c r="O251" s="4"/>
    </row>
    <row r="252" spans="4:15" s="1" customFormat="1" ht="13.5">
      <c r="D252" s="101"/>
      <c r="O252" s="4"/>
    </row>
    <row r="253" spans="4:15" s="1" customFormat="1" ht="13.5">
      <c r="D253" s="101"/>
      <c r="O253" s="4"/>
    </row>
    <row r="254" spans="4:15" s="1" customFormat="1" ht="13.5">
      <c r="D254" s="101"/>
      <c r="O254" s="4"/>
    </row>
    <row r="255" spans="4:15" s="1" customFormat="1" ht="13.5">
      <c r="D255" s="101"/>
      <c r="O255" s="4"/>
    </row>
    <row r="256" spans="4:15" s="1" customFormat="1" ht="13.5">
      <c r="D256" s="101"/>
      <c r="O256" s="4"/>
    </row>
    <row r="257" spans="4:15" s="1" customFormat="1" ht="13.5">
      <c r="D257" s="101"/>
      <c r="O257" s="4"/>
    </row>
    <row r="258" spans="4:15" s="1" customFormat="1" ht="13.5">
      <c r="D258" s="101"/>
      <c r="O258" s="4"/>
    </row>
    <row r="259" spans="4:15" s="1" customFormat="1" ht="13.5">
      <c r="D259" s="101"/>
      <c r="O259" s="4"/>
    </row>
    <row r="260" spans="4:15" s="1" customFormat="1" ht="13.5">
      <c r="D260" s="101"/>
      <c r="O260" s="4"/>
    </row>
    <row r="261" spans="4:15" s="1" customFormat="1" ht="13.5">
      <c r="D261" s="101"/>
      <c r="O261" s="4"/>
    </row>
    <row r="262" spans="4:15" s="1" customFormat="1" ht="13.5">
      <c r="D262" s="101"/>
      <c r="O262" s="4"/>
    </row>
    <row r="263" spans="4:15" s="1" customFormat="1" ht="13.5">
      <c r="D263" s="101"/>
      <c r="O263" s="4"/>
    </row>
    <row r="264" spans="4:15" s="1" customFormat="1" ht="13.5">
      <c r="D264" s="101"/>
      <c r="O264" s="4"/>
    </row>
    <row r="265" spans="4:15" s="1" customFormat="1" ht="13.5">
      <c r="D265" s="101"/>
      <c r="O265" s="4"/>
    </row>
    <row r="266" spans="4:15" s="1" customFormat="1" ht="13.5">
      <c r="D266" s="101"/>
      <c r="O266" s="4"/>
    </row>
    <row r="267" spans="4:15" s="1" customFormat="1" ht="13.5">
      <c r="D267" s="101"/>
      <c r="O267" s="4"/>
    </row>
    <row r="268" spans="4:15" s="1" customFormat="1" ht="13.5">
      <c r="D268" s="101"/>
      <c r="O268" s="4"/>
    </row>
    <row r="269" spans="4:15" s="1" customFormat="1" ht="13.5">
      <c r="D269" s="101"/>
      <c r="O269" s="4"/>
    </row>
    <row r="270" spans="4:15" s="1" customFormat="1" ht="13.5">
      <c r="D270" s="101"/>
      <c r="O270" s="4"/>
    </row>
    <row r="271" spans="4:15" s="1" customFormat="1" ht="13.5">
      <c r="D271" s="101"/>
      <c r="O271" s="4"/>
    </row>
    <row r="272" spans="4:15" s="1" customFormat="1" ht="13.5">
      <c r="D272" s="101"/>
      <c r="O272" s="4"/>
    </row>
    <row r="273" spans="4:15" s="1" customFormat="1" ht="13.5">
      <c r="D273" s="101"/>
      <c r="O273" s="4"/>
    </row>
    <row r="274" spans="4:15" s="1" customFormat="1" ht="13.5">
      <c r="D274" s="101"/>
      <c r="O274" s="4"/>
    </row>
    <row r="275" spans="4:15" s="1" customFormat="1" ht="13.5">
      <c r="D275" s="101"/>
      <c r="O275" s="4"/>
    </row>
    <row r="276" spans="4:15" s="1" customFormat="1" ht="13.5">
      <c r="D276" s="101"/>
      <c r="O276" s="4"/>
    </row>
    <row r="277" spans="4:15" s="1" customFormat="1" ht="13.5">
      <c r="D277" s="101"/>
      <c r="O277" s="4"/>
    </row>
    <row r="278" spans="4:15" s="1" customFormat="1" ht="13.5">
      <c r="D278" s="101"/>
      <c r="O278" s="4"/>
    </row>
    <row r="279" spans="4:15" s="1" customFormat="1" ht="13.5">
      <c r="D279" s="101"/>
      <c r="O279" s="4"/>
    </row>
    <row r="280" spans="4:15" s="1" customFormat="1" ht="13.5">
      <c r="D280" s="101"/>
      <c r="O280" s="4"/>
    </row>
    <row r="281" spans="4:15" s="1" customFormat="1" ht="13.5">
      <c r="D281" s="101"/>
      <c r="O281" s="4"/>
    </row>
    <row r="282" spans="4:15" s="1" customFormat="1" ht="13.5">
      <c r="D282" s="101"/>
      <c r="O282" s="4"/>
    </row>
    <row r="283" spans="4:15" s="1" customFormat="1" ht="13.5">
      <c r="D283" s="101"/>
      <c r="O283" s="4"/>
    </row>
    <row r="284" spans="4:15" s="1" customFormat="1" ht="13.5">
      <c r="D284" s="101"/>
      <c r="O284" s="4"/>
    </row>
    <row r="285" spans="4:15" s="1" customFormat="1" ht="13.5">
      <c r="D285" s="101"/>
      <c r="O285" s="4"/>
    </row>
    <row r="286" spans="4:15" s="1" customFormat="1" ht="13.5">
      <c r="D286" s="101"/>
      <c r="O286" s="4"/>
    </row>
    <row r="287" spans="4:15" s="1" customFormat="1" ht="13.5">
      <c r="D287" s="101"/>
      <c r="O287" s="4"/>
    </row>
    <row r="288" spans="4:15" s="1" customFormat="1" ht="13.5">
      <c r="D288" s="101"/>
      <c r="O288" s="4"/>
    </row>
    <row r="289" spans="4:15" s="1" customFormat="1" ht="13.5">
      <c r="D289" s="101"/>
      <c r="O289" s="4"/>
    </row>
    <row r="290" spans="4:15" s="1" customFormat="1" ht="13.5">
      <c r="D290" s="101"/>
      <c r="O290" s="4"/>
    </row>
    <row r="291" spans="4:15" s="1" customFormat="1" ht="13.5">
      <c r="D291" s="101"/>
      <c r="O291" s="4"/>
    </row>
    <row r="292" spans="4:15" s="1" customFormat="1" ht="13.5">
      <c r="D292" s="101"/>
      <c r="O292" s="4"/>
    </row>
    <row r="293" spans="4:15" s="1" customFormat="1" ht="13.5">
      <c r="D293" s="101"/>
      <c r="O293" s="4"/>
    </row>
    <row r="294" spans="4:15" s="1" customFormat="1" ht="13.5">
      <c r="D294" s="101"/>
      <c r="O294" s="4"/>
    </row>
    <row r="295" spans="4:15" s="1" customFormat="1" ht="13.5">
      <c r="D295" s="101"/>
      <c r="O295" s="4"/>
    </row>
    <row r="296" spans="4:15" s="1" customFormat="1" ht="13.5">
      <c r="D296" s="101"/>
      <c r="O296" s="4"/>
    </row>
    <row r="297" spans="4:15" s="1" customFormat="1" ht="13.5">
      <c r="D297" s="101"/>
      <c r="O297" s="4"/>
    </row>
    <row r="298" spans="4:15" s="1" customFormat="1" ht="13.5">
      <c r="D298" s="101"/>
      <c r="O298" s="4"/>
    </row>
    <row r="299" spans="4:15" s="1" customFormat="1" ht="13.5">
      <c r="D299" s="101"/>
      <c r="O299" s="4"/>
    </row>
    <row r="300" spans="4:15" s="1" customFormat="1" ht="13.5">
      <c r="D300" s="101"/>
      <c r="O300" s="4"/>
    </row>
    <row r="301" spans="4:15" s="1" customFormat="1" ht="13.5">
      <c r="D301" s="101"/>
      <c r="O301" s="4"/>
    </row>
    <row r="302" spans="4:15" s="1" customFormat="1" ht="13.5">
      <c r="D302" s="101"/>
      <c r="O302" s="4"/>
    </row>
    <row r="303" spans="4:15" s="1" customFormat="1" ht="13.5">
      <c r="D303" s="101"/>
      <c r="O303" s="4"/>
    </row>
    <row r="304" spans="4:15" s="1" customFormat="1" ht="13.5">
      <c r="D304" s="101"/>
      <c r="O304" s="4"/>
    </row>
    <row r="305" spans="4:15" s="1" customFormat="1" ht="13.5">
      <c r="D305" s="101"/>
      <c r="O305" s="4"/>
    </row>
    <row r="306" spans="4:15" s="1" customFormat="1" ht="13.5">
      <c r="D306" s="101"/>
      <c r="O306" s="4"/>
    </row>
    <row r="307" spans="4:15" s="1" customFormat="1" ht="13.5">
      <c r="D307" s="101"/>
      <c r="O307" s="4"/>
    </row>
    <row r="308" spans="4:15" s="1" customFormat="1" ht="13.5">
      <c r="D308" s="101"/>
      <c r="O308" s="4"/>
    </row>
    <row r="309" spans="4:15" s="1" customFormat="1" ht="13.5">
      <c r="D309" s="101"/>
      <c r="O309" s="4"/>
    </row>
    <row r="310" spans="4:15" s="1" customFormat="1" ht="13.5">
      <c r="D310" s="101"/>
      <c r="O310" s="4"/>
    </row>
    <row r="311" spans="4:15" s="1" customFormat="1" ht="13.5">
      <c r="D311" s="101"/>
      <c r="O311" s="4"/>
    </row>
    <row r="312" spans="4:15" s="1" customFormat="1" ht="13.5">
      <c r="D312" s="101"/>
      <c r="O312" s="4"/>
    </row>
    <row r="313" spans="4:15" s="1" customFormat="1" ht="13.5">
      <c r="D313" s="101"/>
      <c r="O313" s="4"/>
    </row>
    <row r="314" spans="4:15" s="1" customFormat="1" ht="13.5">
      <c r="D314" s="101"/>
      <c r="O314" s="4"/>
    </row>
    <row r="315" spans="4:15" s="1" customFormat="1" ht="13.5">
      <c r="D315" s="101"/>
      <c r="O315" s="4"/>
    </row>
    <row r="316" spans="4:15" s="1" customFormat="1" ht="13.5">
      <c r="D316" s="101"/>
      <c r="O316" s="4"/>
    </row>
    <row r="317" spans="4:15" s="1" customFormat="1" ht="13.5">
      <c r="D317" s="101"/>
      <c r="O317" s="4"/>
    </row>
    <row r="318" spans="4:15" s="1" customFormat="1" ht="13.5">
      <c r="D318" s="101"/>
      <c r="O318" s="4"/>
    </row>
    <row r="319" spans="4:15" s="1" customFormat="1" ht="13.5">
      <c r="D319" s="101"/>
      <c r="O319" s="4"/>
    </row>
    <row r="320" spans="4:15" s="1" customFormat="1" ht="13.5">
      <c r="D320" s="101"/>
      <c r="O320" s="4"/>
    </row>
    <row r="321" spans="4:15" s="1" customFormat="1" ht="13.5">
      <c r="D321" s="101"/>
      <c r="O321" s="4"/>
    </row>
    <row r="322" spans="4:15" s="1" customFormat="1" ht="13.5">
      <c r="D322" s="101"/>
      <c r="O322" s="4"/>
    </row>
    <row r="323" spans="4:15" s="1" customFormat="1" ht="13.5">
      <c r="D323" s="101"/>
      <c r="O323" s="4"/>
    </row>
    <row r="324" spans="4:15" s="1" customFormat="1" ht="13.5">
      <c r="D324" s="101"/>
      <c r="O324" s="4"/>
    </row>
    <row r="325" spans="4:15" s="1" customFormat="1" ht="13.5">
      <c r="D325" s="101"/>
      <c r="O325" s="4"/>
    </row>
    <row r="326" spans="4:15" s="1" customFormat="1" ht="13.5">
      <c r="D326" s="101"/>
      <c r="O326" s="4"/>
    </row>
    <row r="327" spans="4:15" s="1" customFormat="1" ht="13.5">
      <c r="D327" s="101"/>
      <c r="O327" s="4"/>
    </row>
    <row r="328" spans="4:15" s="1" customFormat="1" ht="13.5">
      <c r="D328" s="101"/>
      <c r="O328" s="4"/>
    </row>
    <row r="329" spans="4:15" s="1" customFormat="1" ht="13.5">
      <c r="D329" s="101"/>
      <c r="O329" s="4"/>
    </row>
    <row r="330" spans="4:15" s="1" customFormat="1" ht="13.5">
      <c r="D330" s="101"/>
      <c r="O330" s="4"/>
    </row>
    <row r="331" spans="4:15" s="1" customFormat="1" ht="13.5">
      <c r="D331" s="101"/>
      <c r="O331" s="4"/>
    </row>
    <row r="332" spans="4:15" s="1" customFormat="1" ht="13.5">
      <c r="D332" s="101"/>
      <c r="O332" s="4"/>
    </row>
    <row r="333" spans="4:15" s="1" customFormat="1" ht="13.5">
      <c r="D333" s="101"/>
      <c r="O333" s="4"/>
    </row>
    <row r="334" spans="4:15" s="1" customFormat="1" ht="13.5">
      <c r="D334" s="101"/>
      <c r="O334" s="4"/>
    </row>
    <row r="335" spans="4:15" s="1" customFormat="1" ht="13.5">
      <c r="D335" s="101"/>
      <c r="O335" s="4"/>
    </row>
    <row r="336" spans="4:15" s="1" customFormat="1" ht="13.5">
      <c r="D336" s="101"/>
      <c r="O336" s="4"/>
    </row>
    <row r="337" spans="4:15" s="1" customFormat="1" ht="13.5">
      <c r="D337" s="101"/>
      <c r="O337" s="4"/>
    </row>
    <row r="338" spans="4:15" s="1" customFormat="1" ht="13.5">
      <c r="D338" s="101"/>
      <c r="O338" s="4"/>
    </row>
    <row r="339" spans="4:15" s="1" customFormat="1" ht="13.5">
      <c r="D339" s="101"/>
      <c r="O339" s="4"/>
    </row>
    <row r="340" spans="4:15" s="1" customFormat="1" ht="13.5">
      <c r="D340" s="101"/>
      <c r="O340" s="4"/>
    </row>
    <row r="341" spans="4:15" s="1" customFormat="1" ht="13.5">
      <c r="D341" s="101"/>
      <c r="O341" s="4"/>
    </row>
    <row r="342" spans="4:15" s="1" customFormat="1" ht="13.5">
      <c r="D342" s="101"/>
      <c r="O342" s="4"/>
    </row>
    <row r="343" spans="4:15" s="1" customFormat="1" ht="13.5">
      <c r="D343" s="101"/>
      <c r="O343" s="4"/>
    </row>
    <row r="344" spans="4:15" s="1" customFormat="1" ht="13.5">
      <c r="D344" s="101"/>
      <c r="O344" s="4"/>
    </row>
    <row r="345" spans="4:15" s="1" customFormat="1" ht="13.5">
      <c r="D345" s="101"/>
      <c r="O345" s="4"/>
    </row>
    <row r="346" spans="4:15" s="1" customFormat="1" ht="13.5">
      <c r="D346" s="101"/>
      <c r="O346" s="4"/>
    </row>
    <row r="347" spans="4:15" s="1" customFormat="1" ht="13.5">
      <c r="D347" s="101"/>
      <c r="O347" s="4"/>
    </row>
    <row r="348" spans="4:15" s="1" customFormat="1" ht="13.5">
      <c r="D348" s="101"/>
      <c r="O348" s="4"/>
    </row>
    <row r="349" spans="4:15" s="1" customFormat="1" ht="13.5">
      <c r="D349" s="101"/>
      <c r="O349" s="4"/>
    </row>
    <row r="350" spans="4:15" s="1" customFormat="1" ht="13.5">
      <c r="D350" s="101"/>
      <c r="O350" s="4"/>
    </row>
    <row r="351" spans="4:15" s="1" customFormat="1" ht="13.5">
      <c r="D351" s="101"/>
      <c r="O351" s="4"/>
    </row>
    <row r="352" spans="4:15" s="1" customFormat="1" ht="13.5">
      <c r="D352" s="101"/>
      <c r="O352" s="4"/>
    </row>
    <row r="353" spans="4:15" s="1" customFormat="1" ht="13.5">
      <c r="D353" s="101"/>
      <c r="O353" s="4"/>
    </row>
    <row r="354" spans="4:15" s="1" customFormat="1" ht="13.5">
      <c r="D354" s="101"/>
      <c r="O354" s="4"/>
    </row>
    <row r="355" spans="4:15" s="1" customFormat="1" ht="13.5">
      <c r="D355" s="101"/>
      <c r="O355" s="4"/>
    </row>
    <row r="356" spans="4:15" s="1" customFormat="1" ht="13.5">
      <c r="D356" s="101"/>
      <c r="O356" s="4"/>
    </row>
    <row r="357" spans="4:15" s="1" customFormat="1" ht="13.5">
      <c r="D357" s="101"/>
      <c r="O357" s="4"/>
    </row>
    <row r="358" spans="4:15" s="1" customFormat="1" ht="13.5">
      <c r="D358" s="101"/>
      <c r="O358" s="4"/>
    </row>
    <row r="359" spans="4:15" s="1" customFormat="1" ht="13.5">
      <c r="D359" s="101"/>
      <c r="O359" s="4"/>
    </row>
    <row r="360" spans="4:15" s="1" customFormat="1" ht="13.5">
      <c r="D360" s="101"/>
      <c r="O360" s="4"/>
    </row>
    <row r="361" spans="4:15" s="1" customFormat="1" ht="13.5">
      <c r="D361" s="101"/>
      <c r="O361" s="4"/>
    </row>
    <row r="362" spans="4:15" s="1" customFormat="1" ht="13.5">
      <c r="D362" s="101"/>
      <c r="O362" s="4"/>
    </row>
    <row r="363" spans="4:15" s="1" customFormat="1" ht="13.5">
      <c r="D363" s="101"/>
      <c r="O363" s="4"/>
    </row>
    <row r="364" spans="4:15" s="1" customFormat="1" ht="13.5">
      <c r="D364" s="101"/>
      <c r="O364" s="4"/>
    </row>
    <row r="365" spans="4:15" s="1" customFormat="1" ht="13.5">
      <c r="D365" s="101"/>
      <c r="O365" s="4"/>
    </row>
    <row r="366" spans="4:15" s="1" customFormat="1" ht="13.5">
      <c r="D366" s="101"/>
      <c r="O366" s="4"/>
    </row>
    <row r="367" spans="4:15" s="1" customFormat="1" ht="13.5">
      <c r="D367" s="101"/>
      <c r="O367" s="4"/>
    </row>
    <row r="368" spans="4:15" s="1" customFormat="1" ht="13.5">
      <c r="D368" s="101"/>
      <c r="O368" s="4"/>
    </row>
    <row r="369" spans="4:15" s="1" customFormat="1" ht="13.5">
      <c r="D369" s="101"/>
      <c r="O369" s="4"/>
    </row>
    <row r="370" spans="4:15" s="1" customFormat="1" ht="13.5">
      <c r="D370" s="101"/>
      <c r="O370" s="4"/>
    </row>
    <row r="371" spans="4:15" s="1" customFormat="1" ht="13.5">
      <c r="D371" s="101"/>
      <c r="O371" s="4"/>
    </row>
    <row r="372" spans="4:15" s="1" customFormat="1" ht="13.5">
      <c r="D372" s="101"/>
      <c r="O372" s="4"/>
    </row>
    <row r="373" spans="4:15" s="1" customFormat="1" ht="13.5">
      <c r="D373" s="101"/>
      <c r="O373" s="4"/>
    </row>
    <row r="374" spans="4:15" s="1" customFormat="1" ht="13.5">
      <c r="D374" s="101"/>
      <c r="O374" s="4"/>
    </row>
    <row r="375" spans="4:15" s="1" customFormat="1" ht="13.5">
      <c r="D375" s="101"/>
      <c r="O375" s="4"/>
    </row>
    <row r="376" spans="4:15" s="1" customFormat="1" ht="13.5">
      <c r="D376" s="101"/>
      <c r="O376" s="4"/>
    </row>
    <row r="377" spans="4:15" s="1" customFormat="1" ht="13.5">
      <c r="D377" s="101"/>
      <c r="O377" s="4"/>
    </row>
    <row r="378" spans="4:15" s="1" customFormat="1" ht="13.5">
      <c r="D378" s="101"/>
      <c r="O378" s="4"/>
    </row>
    <row r="379" spans="4:15" s="1" customFormat="1" ht="13.5">
      <c r="D379" s="101"/>
      <c r="O379" s="4"/>
    </row>
    <row r="380" spans="4:15" s="1" customFormat="1" ht="13.5">
      <c r="D380" s="101"/>
      <c r="O380" s="4"/>
    </row>
    <row r="381" spans="4:15" s="1" customFormat="1" ht="13.5">
      <c r="D381" s="101"/>
      <c r="O381" s="4"/>
    </row>
    <row r="382" spans="4:15" s="1" customFormat="1" ht="13.5">
      <c r="D382" s="101"/>
      <c r="O382" s="4"/>
    </row>
    <row r="383" spans="4:15" s="1" customFormat="1" ht="13.5">
      <c r="D383" s="101"/>
      <c r="O383" s="4"/>
    </row>
    <row r="384" spans="4:15" s="1" customFormat="1" ht="13.5">
      <c r="D384" s="101"/>
      <c r="O384" s="4"/>
    </row>
    <row r="385" spans="4:15" s="1" customFormat="1" ht="13.5">
      <c r="D385" s="101"/>
      <c r="O385" s="4"/>
    </row>
    <row r="386" spans="4:15" s="1" customFormat="1" ht="13.5">
      <c r="D386" s="101"/>
      <c r="O386" s="4"/>
    </row>
    <row r="387" spans="4:15" s="1" customFormat="1" ht="13.5">
      <c r="D387" s="101"/>
      <c r="O387" s="4"/>
    </row>
    <row r="388" spans="4:15" s="1" customFormat="1" ht="13.5">
      <c r="D388" s="101"/>
      <c r="O388" s="4"/>
    </row>
    <row r="389" spans="4:15" s="1" customFormat="1" ht="13.5">
      <c r="D389" s="101"/>
      <c r="O389" s="4"/>
    </row>
    <row r="390" spans="4:15" s="1" customFormat="1" ht="13.5">
      <c r="D390" s="101"/>
      <c r="O390" s="4"/>
    </row>
    <row r="391" spans="4:15" s="1" customFormat="1" ht="13.5">
      <c r="D391" s="101"/>
      <c r="O391" s="4"/>
    </row>
    <row r="392" spans="4:15" s="1" customFormat="1" ht="13.5">
      <c r="D392" s="101"/>
      <c r="O392" s="4"/>
    </row>
    <row r="393" spans="4:15" s="1" customFormat="1" ht="13.5">
      <c r="D393" s="101"/>
      <c r="O393" s="4"/>
    </row>
    <row r="394" spans="4:15" s="1" customFormat="1" ht="13.5">
      <c r="D394" s="101"/>
      <c r="O394" s="4"/>
    </row>
    <row r="395" spans="4:15" s="1" customFormat="1" ht="13.5">
      <c r="D395" s="101"/>
      <c r="O395" s="4"/>
    </row>
    <row r="396" spans="4:15" s="1" customFormat="1" ht="13.5">
      <c r="D396" s="101"/>
      <c r="O396" s="4"/>
    </row>
    <row r="397" spans="4:15" s="1" customFormat="1" ht="13.5">
      <c r="D397" s="101"/>
      <c r="O397" s="4"/>
    </row>
    <row r="398" spans="4:15" s="1" customFormat="1" ht="13.5">
      <c r="D398" s="101"/>
      <c r="O398" s="4"/>
    </row>
    <row r="399" spans="4:15" s="1" customFormat="1" ht="13.5">
      <c r="D399" s="101"/>
      <c r="O399" s="4"/>
    </row>
    <row r="400" spans="4:15" s="1" customFormat="1" ht="13.5">
      <c r="D400" s="101"/>
      <c r="O400" s="4"/>
    </row>
    <row r="401" spans="4:15" s="1" customFormat="1" ht="13.5">
      <c r="D401" s="101"/>
      <c r="O401" s="4"/>
    </row>
    <row r="402" spans="4:15" s="1" customFormat="1" ht="13.5">
      <c r="D402" s="101"/>
      <c r="O402" s="4"/>
    </row>
    <row r="403" spans="4:15" s="1" customFormat="1" ht="13.5">
      <c r="D403" s="101"/>
      <c r="O403" s="4"/>
    </row>
    <row r="404" spans="4:15" s="1" customFormat="1" ht="13.5">
      <c r="D404" s="101"/>
      <c r="O404" s="4"/>
    </row>
    <row r="405" spans="4:15" s="1" customFormat="1" ht="13.5">
      <c r="D405" s="101"/>
      <c r="O405" s="4"/>
    </row>
    <row r="406" spans="4:15" s="1" customFormat="1" ht="13.5">
      <c r="D406" s="101"/>
      <c r="O406" s="4"/>
    </row>
    <row r="407" spans="4:15" s="1" customFormat="1" ht="13.5">
      <c r="D407" s="101"/>
      <c r="O407" s="4"/>
    </row>
    <row r="408" spans="4:15" s="1" customFormat="1" ht="13.5">
      <c r="D408" s="101"/>
      <c r="O408" s="4"/>
    </row>
    <row r="409" spans="4:15" s="1" customFormat="1" ht="13.5">
      <c r="D409" s="101"/>
      <c r="O409" s="4"/>
    </row>
    <row r="410" spans="4:15" s="1" customFormat="1" ht="13.5">
      <c r="D410" s="101"/>
      <c r="O410" s="4"/>
    </row>
    <row r="411" spans="4:15" s="1" customFormat="1" ht="13.5">
      <c r="D411" s="101"/>
      <c r="O411" s="4"/>
    </row>
    <row r="412" spans="4:15" s="1" customFormat="1" ht="13.5">
      <c r="D412" s="101"/>
      <c r="O412" s="4"/>
    </row>
    <row r="413" spans="4:15" s="1" customFormat="1" ht="13.5">
      <c r="D413" s="101"/>
      <c r="O413" s="4"/>
    </row>
    <row r="414" spans="4:15" s="1" customFormat="1" ht="13.5">
      <c r="D414" s="101"/>
      <c r="O414" s="4"/>
    </row>
    <row r="415" spans="4:15" s="1" customFormat="1" ht="13.5">
      <c r="D415" s="101"/>
      <c r="O415" s="4"/>
    </row>
    <row r="416" spans="4:15" s="1" customFormat="1" ht="13.5">
      <c r="D416" s="101"/>
      <c r="O416" s="4"/>
    </row>
    <row r="417" spans="4:15" s="1" customFormat="1" ht="13.5">
      <c r="D417" s="101"/>
      <c r="O417" s="4"/>
    </row>
    <row r="418" spans="4:15" s="1" customFormat="1" ht="13.5">
      <c r="D418" s="101"/>
      <c r="O418" s="4"/>
    </row>
    <row r="419" spans="4:15" s="1" customFormat="1" ht="13.5">
      <c r="D419" s="101"/>
      <c r="O419" s="4"/>
    </row>
    <row r="420" spans="4:15" s="1" customFormat="1" ht="13.5">
      <c r="D420" s="101"/>
      <c r="O420" s="4"/>
    </row>
    <row r="421" spans="4:15" s="1" customFormat="1" ht="13.5">
      <c r="D421" s="101"/>
      <c r="O421" s="4"/>
    </row>
    <row r="422" spans="4:15" s="1" customFormat="1" ht="13.5">
      <c r="D422" s="101"/>
      <c r="O422" s="4"/>
    </row>
    <row r="423" spans="4:15" s="1" customFormat="1" ht="13.5">
      <c r="D423" s="101"/>
      <c r="O423" s="4"/>
    </row>
    <row r="424" spans="4:15" s="1" customFormat="1" ht="13.5">
      <c r="D424" s="101"/>
      <c r="O424" s="4"/>
    </row>
    <row r="425" spans="4:15" s="1" customFormat="1" ht="13.5">
      <c r="D425" s="101"/>
      <c r="O425" s="4"/>
    </row>
    <row r="426" spans="4:15" s="1" customFormat="1" ht="13.5">
      <c r="D426" s="101"/>
      <c r="O426" s="4"/>
    </row>
    <row r="427" spans="4:15" s="1" customFormat="1" ht="13.5">
      <c r="D427" s="101"/>
      <c r="O427" s="4"/>
    </row>
    <row r="428" spans="4:15" s="1" customFormat="1" ht="13.5">
      <c r="D428" s="101"/>
      <c r="O428" s="4"/>
    </row>
    <row r="429" spans="4:15" s="1" customFormat="1" ht="13.5">
      <c r="D429" s="101"/>
      <c r="O429" s="4"/>
    </row>
    <row r="430" spans="4:15" s="1" customFormat="1" ht="13.5">
      <c r="D430" s="101"/>
      <c r="O430" s="4"/>
    </row>
    <row r="431" spans="4:15" s="1" customFormat="1" ht="13.5">
      <c r="D431" s="101"/>
      <c r="O431" s="4"/>
    </row>
    <row r="432" spans="4:15" s="1" customFormat="1" ht="13.5">
      <c r="D432" s="101"/>
      <c r="O432" s="4"/>
    </row>
    <row r="433" spans="4:15" s="1" customFormat="1" ht="13.5">
      <c r="D433" s="101"/>
      <c r="O433" s="4"/>
    </row>
    <row r="434" spans="4:15" s="1" customFormat="1" ht="13.5">
      <c r="D434" s="101"/>
      <c r="O434" s="4"/>
    </row>
    <row r="435" spans="4:15" s="1" customFormat="1" ht="13.5">
      <c r="D435" s="101"/>
      <c r="O435" s="4"/>
    </row>
    <row r="436" spans="4:15" s="1" customFormat="1" ht="13.5">
      <c r="D436" s="101"/>
      <c r="O436" s="4"/>
    </row>
    <row r="437" spans="4:15" s="1" customFormat="1" ht="13.5">
      <c r="D437" s="101"/>
      <c r="O437" s="4"/>
    </row>
    <row r="438" spans="4:15" s="1" customFormat="1" ht="13.5">
      <c r="D438" s="101"/>
      <c r="O438" s="4"/>
    </row>
    <row r="439" spans="4:15" s="1" customFormat="1" ht="13.5">
      <c r="D439" s="101"/>
      <c r="O439" s="4"/>
    </row>
    <row r="440" spans="4:15" s="1" customFormat="1" ht="13.5">
      <c r="D440" s="101"/>
      <c r="O440" s="4"/>
    </row>
    <row r="441" spans="4:15" s="1" customFormat="1" ht="13.5">
      <c r="D441" s="101"/>
      <c r="O441" s="4"/>
    </row>
    <row r="442" spans="4:15" s="1" customFormat="1" ht="13.5">
      <c r="D442" s="101"/>
      <c r="O442" s="4"/>
    </row>
    <row r="443" spans="4:15" s="1" customFormat="1" ht="13.5">
      <c r="D443" s="101"/>
      <c r="O443" s="4"/>
    </row>
    <row r="444" spans="4:15" s="1" customFormat="1" ht="13.5">
      <c r="D444" s="101"/>
      <c r="O444" s="4"/>
    </row>
    <row r="445" spans="4:15" s="1" customFormat="1" ht="13.5">
      <c r="D445" s="101"/>
      <c r="O445" s="4"/>
    </row>
    <row r="446" spans="4:15" s="1" customFormat="1" ht="13.5">
      <c r="D446" s="101"/>
      <c r="O446" s="4"/>
    </row>
    <row r="447" spans="4:15" s="1" customFormat="1" ht="13.5">
      <c r="D447" s="101"/>
      <c r="O447" s="4"/>
    </row>
    <row r="448" spans="4:15" s="1" customFormat="1" ht="13.5">
      <c r="D448" s="101"/>
      <c r="O448" s="4"/>
    </row>
    <row r="449" spans="4:15" s="1" customFormat="1" ht="13.5">
      <c r="D449" s="101"/>
      <c r="O449" s="4"/>
    </row>
    <row r="450" spans="4:15" s="1" customFormat="1" ht="13.5">
      <c r="D450" s="101"/>
      <c r="O450" s="4"/>
    </row>
    <row r="451" spans="4:15" s="1" customFormat="1" ht="13.5">
      <c r="D451" s="101"/>
      <c r="O451" s="4"/>
    </row>
    <row r="452" spans="4:15" s="1" customFormat="1" ht="13.5">
      <c r="D452" s="101"/>
      <c r="O452" s="4"/>
    </row>
    <row r="453" spans="4:15" s="1" customFormat="1" ht="13.5">
      <c r="D453" s="101"/>
      <c r="O453" s="4"/>
    </row>
    <row r="454" spans="4:15" s="1" customFormat="1" ht="13.5">
      <c r="D454" s="101"/>
      <c r="O454" s="4"/>
    </row>
    <row r="455" spans="4:15" s="1" customFormat="1" ht="13.5">
      <c r="D455" s="101"/>
      <c r="O455" s="4"/>
    </row>
    <row r="456" spans="4:15" s="1" customFormat="1" ht="13.5">
      <c r="D456" s="101"/>
      <c r="O456" s="4"/>
    </row>
    <row r="457" spans="4:15" s="1" customFormat="1" ht="13.5">
      <c r="D457" s="101"/>
      <c r="O457" s="4"/>
    </row>
    <row r="458" spans="4:15" s="1" customFormat="1" ht="13.5">
      <c r="D458" s="101"/>
      <c r="O458" s="4"/>
    </row>
    <row r="459" spans="4:15" s="1" customFormat="1" ht="13.5">
      <c r="D459" s="101"/>
      <c r="O459" s="4"/>
    </row>
    <row r="460" spans="4:15" s="1" customFormat="1" ht="13.5">
      <c r="D460" s="101"/>
      <c r="O460" s="4"/>
    </row>
    <row r="461" spans="4:15" s="1" customFormat="1" ht="13.5">
      <c r="D461" s="101"/>
      <c r="O461" s="4"/>
    </row>
    <row r="462" spans="4:15" s="1" customFormat="1" ht="13.5">
      <c r="D462" s="101"/>
      <c r="O462" s="4"/>
    </row>
    <row r="463" spans="4:15" s="1" customFormat="1" ht="13.5">
      <c r="D463" s="101"/>
      <c r="O463" s="4"/>
    </row>
    <row r="464" spans="4:15" s="1" customFormat="1" ht="13.5">
      <c r="D464" s="101"/>
      <c r="O464" s="4"/>
    </row>
    <row r="465" spans="4:15" s="1" customFormat="1" ht="13.5">
      <c r="D465" s="101"/>
      <c r="O465" s="4"/>
    </row>
    <row r="466" spans="4:15" s="1" customFormat="1" ht="13.5">
      <c r="D466" s="101"/>
      <c r="O466" s="4"/>
    </row>
    <row r="467" spans="4:15" s="1" customFormat="1" ht="13.5">
      <c r="D467" s="101"/>
      <c r="O467" s="4"/>
    </row>
    <row r="468" spans="4:15" s="1" customFormat="1" ht="13.5">
      <c r="D468" s="101"/>
      <c r="O468" s="4"/>
    </row>
    <row r="469" spans="4:15" s="1" customFormat="1" ht="13.5">
      <c r="D469" s="101"/>
      <c r="O469" s="4"/>
    </row>
    <row r="470" spans="4:15" s="1" customFormat="1" ht="13.5">
      <c r="D470" s="101"/>
      <c r="O470" s="4"/>
    </row>
    <row r="471" spans="4:15" s="1" customFormat="1" ht="13.5">
      <c r="D471" s="101"/>
      <c r="O471" s="4"/>
    </row>
    <row r="472" spans="4:15" s="1" customFormat="1" ht="13.5">
      <c r="D472" s="101"/>
      <c r="O472" s="4"/>
    </row>
    <row r="473" spans="4:15" s="1" customFormat="1" ht="13.5">
      <c r="D473" s="101"/>
      <c r="O473" s="4"/>
    </row>
    <row r="474" spans="4:15" s="1" customFormat="1" ht="13.5">
      <c r="D474" s="101"/>
      <c r="O474" s="4"/>
    </row>
    <row r="475" spans="4:15" s="1" customFormat="1" ht="13.5">
      <c r="D475" s="101"/>
      <c r="O475" s="4"/>
    </row>
    <row r="476" spans="4:15" s="1" customFormat="1" ht="13.5">
      <c r="D476" s="101"/>
      <c r="O476" s="4"/>
    </row>
    <row r="477" spans="4:15" s="1" customFormat="1" ht="13.5">
      <c r="D477" s="101"/>
      <c r="O477" s="4"/>
    </row>
    <row r="478" spans="4:15" s="1" customFormat="1" ht="13.5">
      <c r="D478" s="101"/>
      <c r="O478" s="4"/>
    </row>
    <row r="479" spans="4:15" s="1" customFormat="1" ht="13.5">
      <c r="D479" s="101"/>
      <c r="O479" s="4"/>
    </row>
    <row r="480" spans="4:15" s="1" customFormat="1" ht="13.5">
      <c r="D480" s="101"/>
      <c r="O480" s="4"/>
    </row>
    <row r="481" spans="4:15" s="1" customFormat="1" ht="13.5">
      <c r="D481" s="101"/>
      <c r="O481" s="4"/>
    </row>
    <row r="482" spans="4:15" s="1" customFormat="1" ht="13.5">
      <c r="D482" s="101"/>
      <c r="O482" s="4"/>
    </row>
    <row r="483" spans="4:15" s="1" customFormat="1" ht="13.5">
      <c r="D483" s="101"/>
      <c r="O483" s="4"/>
    </row>
    <row r="484" spans="4:15" s="1" customFormat="1" ht="13.5">
      <c r="D484" s="101"/>
      <c r="O484" s="4"/>
    </row>
    <row r="485" spans="4:15" s="1" customFormat="1" ht="13.5">
      <c r="D485" s="101"/>
      <c r="O485" s="4"/>
    </row>
    <row r="486" spans="4:15" s="1" customFormat="1" ht="13.5">
      <c r="D486" s="101"/>
      <c r="O486" s="4"/>
    </row>
    <row r="487" spans="4:15" s="1" customFormat="1" ht="13.5">
      <c r="D487" s="101"/>
      <c r="O487" s="4"/>
    </row>
    <row r="488" spans="4:15" s="1" customFormat="1" ht="13.5">
      <c r="D488" s="101"/>
      <c r="O488" s="4"/>
    </row>
    <row r="489" spans="4:15" s="1" customFormat="1" ht="13.5">
      <c r="D489" s="101"/>
      <c r="O489" s="4"/>
    </row>
    <row r="490" spans="4:15" s="1" customFormat="1" ht="13.5">
      <c r="D490" s="101"/>
      <c r="O490" s="4"/>
    </row>
    <row r="491" spans="4:15" s="1" customFormat="1" ht="13.5">
      <c r="D491" s="101"/>
      <c r="O491" s="4"/>
    </row>
    <row r="492" spans="4:15" s="1" customFormat="1" ht="13.5">
      <c r="D492" s="101"/>
      <c r="O492" s="4"/>
    </row>
    <row r="493" spans="4:15" s="1" customFormat="1" ht="13.5">
      <c r="D493" s="101"/>
      <c r="O493" s="4"/>
    </row>
    <row r="494" spans="4:15" s="1" customFormat="1" ht="13.5">
      <c r="D494" s="101"/>
      <c r="O494" s="4"/>
    </row>
    <row r="495" spans="4:15" s="1" customFormat="1" ht="13.5">
      <c r="D495" s="101"/>
      <c r="O495" s="4"/>
    </row>
    <row r="496" spans="4:15" s="1" customFormat="1" ht="13.5">
      <c r="D496" s="101"/>
      <c r="O496" s="4"/>
    </row>
    <row r="497" spans="4:15" s="1" customFormat="1" ht="13.5">
      <c r="D497" s="101"/>
      <c r="O497" s="4"/>
    </row>
    <row r="498" spans="4:15" s="1" customFormat="1" ht="13.5">
      <c r="D498" s="101"/>
      <c r="O498" s="4"/>
    </row>
    <row r="499" spans="4:15" s="1" customFormat="1" ht="13.5">
      <c r="D499" s="101"/>
      <c r="O499" s="4"/>
    </row>
    <row r="500" spans="4:15" s="1" customFormat="1" ht="13.5">
      <c r="D500" s="101"/>
      <c r="O500" s="4"/>
    </row>
    <row r="501" spans="4:15" s="1" customFormat="1" ht="13.5">
      <c r="D501" s="101"/>
      <c r="O501" s="4"/>
    </row>
    <row r="502" spans="4:15" s="1" customFormat="1" ht="13.5">
      <c r="D502" s="101"/>
      <c r="O502" s="4"/>
    </row>
    <row r="503" spans="4:15" s="1" customFormat="1" ht="13.5">
      <c r="D503" s="101"/>
      <c r="O503" s="4"/>
    </row>
    <row r="504" spans="4:15" s="1" customFormat="1" ht="13.5">
      <c r="D504" s="101"/>
      <c r="O504" s="4"/>
    </row>
    <row r="505" spans="4:15" s="1" customFormat="1" ht="13.5">
      <c r="D505" s="101"/>
      <c r="O505" s="4"/>
    </row>
    <row r="506" spans="4:15" s="1" customFormat="1" ht="13.5">
      <c r="D506" s="101"/>
      <c r="O506" s="4"/>
    </row>
    <row r="507" spans="4:15" s="1" customFormat="1" ht="13.5">
      <c r="D507" s="101"/>
      <c r="O507" s="4"/>
    </row>
    <row r="508" spans="4:15" s="1" customFormat="1" ht="13.5">
      <c r="D508" s="101"/>
      <c r="O508" s="4"/>
    </row>
    <row r="509" spans="4:15" s="1" customFormat="1" ht="13.5">
      <c r="D509" s="101"/>
      <c r="O509" s="4"/>
    </row>
    <row r="510" spans="4:15" s="1" customFormat="1" ht="13.5">
      <c r="D510" s="101"/>
      <c r="O510" s="4"/>
    </row>
    <row r="511" spans="4:15" s="1" customFormat="1" ht="13.5">
      <c r="D511" s="101"/>
      <c r="O511" s="4"/>
    </row>
    <row r="512" spans="4:15" s="1" customFormat="1" ht="13.5">
      <c r="D512" s="101"/>
      <c r="O512" s="4"/>
    </row>
    <row r="513" spans="4:15" s="1" customFormat="1" ht="13.5">
      <c r="D513" s="101"/>
      <c r="O513" s="4"/>
    </row>
    <row r="514" spans="4:15" s="1" customFormat="1" ht="13.5">
      <c r="D514" s="101"/>
      <c r="O514" s="4"/>
    </row>
    <row r="515" spans="4:15" s="1" customFormat="1" ht="13.5">
      <c r="D515" s="101"/>
      <c r="O515" s="4"/>
    </row>
    <row r="516" spans="4:15" s="1" customFormat="1" ht="13.5">
      <c r="D516" s="101"/>
      <c r="O516" s="4"/>
    </row>
    <row r="517" spans="4:15" s="1" customFormat="1" ht="13.5">
      <c r="D517" s="101"/>
      <c r="O517" s="4"/>
    </row>
    <row r="518" spans="4:15" s="1" customFormat="1" ht="13.5">
      <c r="D518" s="101"/>
      <c r="O518" s="4"/>
    </row>
    <row r="519" spans="4:15" s="1" customFormat="1" ht="13.5">
      <c r="D519" s="101"/>
      <c r="O519" s="4"/>
    </row>
    <row r="520" spans="4:15" s="1" customFormat="1" ht="13.5">
      <c r="D520" s="101"/>
      <c r="O520" s="4"/>
    </row>
    <row r="521" spans="4:15" s="1" customFormat="1" ht="13.5">
      <c r="D521" s="101"/>
      <c r="O521" s="4"/>
    </row>
    <row r="522" spans="4:15" s="1" customFormat="1" ht="13.5">
      <c r="D522" s="101"/>
      <c r="O522" s="4"/>
    </row>
    <row r="523" spans="4:15" s="1" customFormat="1" ht="13.5">
      <c r="D523" s="101"/>
      <c r="O523" s="4"/>
    </row>
    <row r="524" spans="4:15" s="1" customFormat="1" ht="13.5">
      <c r="D524" s="101"/>
      <c r="O524" s="4"/>
    </row>
    <row r="525" spans="4:15" s="1" customFormat="1" ht="13.5">
      <c r="D525" s="101"/>
      <c r="O525" s="4"/>
    </row>
    <row r="526" spans="4:15" s="1" customFormat="1" ht="13.5">
      <c r="D526" s="101"/>
      <c r="O526" s="4"/>
    </row>
    <row r="527" spans="4:15" s="1" customFormat="1" ht="13.5">
      <c r="D527" s="101"/>
      <c r="O527" s="4"/>
    </row>
    <row r="528" spans="4:15" s="1" customFormat="1" ht="13.5">
      <c r="D528" s="101"/>
      <c r="O528" s="4"/>
    </row>
    <row r="529" spans="4:15" s="1" customFormat="1" ht="13.5">
      <c r="D529" s="101"/>
      <c r="O529" s="4"/>
    </row>
    <row r="530" spans="4:15" s="1" customFormat="1" ht="13.5">
      <c r="D530" s="101"/>
      <c r="O530" s="4"/>
    </row>
    <row r="531" spans="4:15" s="1" customFormat="1" ht="13.5">
      <c r="D531" s="101"/>
      <c r="O531" s="4"/>
    </row>
    <row r="532" spans="4:15" s="1" customFormat="1" ht="13.5">
      <c r="D532" s="101"/>
      <c r="O532" s="4"/>
    </row>
    <row r="533" spans="4:15" s="1" customFormat="1" ht="13.5">
      <c r="D533" s="101"/>
      <c r="O533" s="4"/>
    </row>
    <row r="534" spans="4:15" s="1" customFormat="1" ht="13.5">
      <c r="D534" s="101"/>
      <c r="O534" s="4"/>
    </row>
    <row r="535" spans="4:15" s="1" customFormat="1" ht="13.5">
      <c r="D535" s="101"/>
      <c r="O535" s="4"/>
    </row>
    <row r="536" spans="4:15" s="1" customFormat="1" ht="13.5">
      <c r="D536" s="101"/>
      <c r="O536" s="4"/>
    </row>
    <row r="537" spans="4:15" s="1" customFormat="1" ht="13.5">
      <c r="D537" s="101"/>
      <c r="O537" s="4"/>
    </row>
    <row r="538" spans="4:15" s="1" customFormat="1" ht="13.5">
      <c r="D538" s="101"/>
      <c r="O538" s="4"/>
    </row>
    <row r="539" spans="4:15" s="1" customFormat="1" ht="13.5">
      <c r="D539" s="101"/>
      <c r="O539" s="4"/>
    </row>
    <row r="540" spans="4:15" s="1" customFormat="1" ht="13.5">
      <c r="D540" s="101"/>
      <c r="O540" s="4"/>
    </row>
    <row r="541" spans="4:15" s="1" customFormat="1" ht="13.5">
      <c r="D541" s="101"/>
      <c r="O541" s="4"/>
    </row>
    <row r="542" spans="4:15" s="1" customFormat="1" ht="13.5">
      <c r="D542" s="101"/>
      <c r="O542" s="4"/>
    </row>
    <row r="543" spans="4:15" s="1" customFormat="1" ht="13.5">
      <c r="D543" s="101"/>
      <c r="O543" s="4"/>
    </row>
    <row r="544" spans="4:15" s="1" customFormat="1" ht="13.5">
      <c r="D544" s="101"/>
      <c r="O544" s="4"/>
    </row>
    <row r="545" spans="4:15" s="1" customFormat="1" ht="13.5">
      <c r="D545" s="101"/>
      <c r="O545" s="4"/>
    </row>
    <row r="546" spans="4:15" s="1" customFormat="1" ht="13.5">
      <c r="D546" s="101"/>
      <c r="O546" s="4"/>
    </row>
    <row r="547" spans="4:15" s="1" customFormat="1" ht="13.5">
      <c r="D547" s="101"/>
      <c r="O547" s="4"/>
    </row>
    <row r="548" spans="4:15" s="1" customFormat="1" ht="13.5">
      <c r="D548" s="101"/>
      <c r="O548" s="4"/>
    </row>
    <row r="549" spans="4:15" s="1" customFormat="1" ht="13.5">
      <c r="D549" s="101"/>
      <c r="O549" s="4"/>
    </row>
    <row r="550" spans="4:15" s="1" customFormat="1" ht="13.5">
      <c r="D550" s="101"/>
      <c r="O550" s="4"/>
    </row>
    <row r="551" spans="4:15" s="1" customFormat="1" ht="13.5">
      <c r="D551" s="101"/>
      <c r="O551" s="4"/>
    </row>
    <row r="552" spans="4:15" s="1" customFormat="1" ht="13.5">
      <c r="D552" s="101"/>
      <c r="O552" s="4"/>
    </row>
    <row r="553" spans="4:15" s="1" customFormat="1" ht="13.5">
      <c r="D553" s="101"/>
      <c r="O553" s="4"/>
    </row>
    <row r="554" spans="4:15" s="1" customFormat="1" ht="13.5">
      <c r="D554" s="101"/>
      <c r="O554" s="4"/>
    </row>
    <row r="555" spans="4:15" s="1" customFormat="1" ht="13.5">
      <c r="D555" s="101"/>
      <c r="O555" s="4"/>
    </row>
    <row r="556" spans="4:15" s="1" customFormat="1" ht="13.5">
      <c r="D556" s="101"/>
      <c r="O556" s="4"/>
    </row>
    <row r="557" spans="4:15" s="1" customFormat="1" ht="13.5">
      <c r="D557" s="101"/>
      <c r="O557" s="4"/>
    </row>
    <row r="558" spans="4:15" s="1" customFormat="1" ht="13.5">
      <c r="D558" s="101"/>
      <c r="O558" s="4"/>
    </row>
    <row r="559" spans="4:15" s="1" customFormat="1" ht="13.5">
      <c r="D559" s="101"/>
      <c r="O559" s="4"/>
    </row>
    <row r="560" spans="4:15" s="1" customFormat="1" ht="13.5">
      <c r="D560" s="101"/>
      <c r="O560" s="4"/>
    </row>
    <row r="561" spans="4:15" s="1" customFormat="1" ht="13.5">
      <c r="D561" s="101"/>
      <c r="O561" s="4"/>
    </row>
    <row r="562" spans="4:15" s="1" customFormat="1" ht="13.5">
      <c r="D562" s="101"/>
      <c r="O562" s="4"/>
    </row>
    <row r="563" spans="4:15" s="1" customFormat="1" ht="13.5">
      <c r="D563" s="101"/>
      <c r="O563" s="4"/>
    </row>
    <row r="564" spans="4:15" s="1" customFormat="1" ht="13.5">
      <c r="D564" s="101"/>
      <c r="O564" s="4"/>
    </row>
    <row r="565" spans="4:15" s="1" customFormat="1" ht="13.5">
      <c r="D565" s="101"/>
      <c r="O565" s="4"/>
    </row>
    <row r="566" spans="4:15" s="1" customFormat="1" ht="13.5">
      <c r="D566" s="101"/>
      <c r="O566" s="4"/>
    </row>
    <row r="567" spans="4:15" s="1" customFormat="1" ht="13.5">
      <c r="D567" s="101"/>
      <c r="O567" s="4"/>
    </row>
    <row r="568" spans="4:15" s="1" customFormat="1" ht="13.5">
      <c r="D568" s="101"/>
      <c r="O568" s="4"/>
    </row>
    <row r="569" spans="4:15" s="1" customFormat="1" ht="13.5">
      <c r="D569" s="101"/>
      <c r="O569" s="4"/>
    </row>
    <row r="570" spans="4:15" s="1" customFormat="1" ht="13.5">
      <c r="D570" s="101"/>
      <c r="O570" s="4"/>
    </row>
    <row r="571" spans="4:15" s="1" customFormat="1" ht="13.5">
      <c r="D571" s="101"/>
      <c r="O571" s="4"/>
    </row>
    <row r="572" spans="4:15" s="1" customFormat="1" ht="13.5">
      <c r="D572" s="101"/>
      <c r="O572" s="4"/>
    </row>
    <row r="573" spans="4:15" s="1" customFormat="1" ht="13.5">
      <c r="D573" s="101"/>
      <c r="O573" s="4"/>
    </row>
    <row r="574" spans="4:15" s="1" customFormat="1" ht="13.5">
      <c r="D574" s="101"/>
      <c r="O574" s="4"/>
    </row>
    <row r="575" spans="4:15" s="1" customFormat="1" ht="13.5">
      <c r="D575" s="101"/>
      <c r="O575" s="4"/>
    </row>
    <row r="576" spans="4:15" s="1" customFormat="1" ht="13.5">
      <c r="D576" s="101"/>
      <c r="O576" s="4"/>
    </row>
    <row r="577" spans="4:15" s="1" customFormat="1" ht="13.5">
      <c r="D577" s="101"/>
      <c r="O577" s="4"/>
    </row>
    <row r="578" spans="4:15" s="1" customFormat="1" ht="13.5">
      <c r="D578" s="101"/>
      <c r="O578" s="4"/>
    </row>
    <row r="579" spans="4:15" s="1" customFormat="1" ht="13.5">
      <c r="D579" s="101"/>
      <c r="O579" s="4"/>
    </row>
    <row r="580" spans="4:15" s="1" customFormat="1" ht="13.5">
      <c r="D580" s="101"/>
      <c r="O580" s="4"/>
    </row>
    <row r="581" spans="4:15" s="1" customFormat="1" ht="13.5">
      <c r="D581" s="101"/>
      <c r="O581" s="4"/>
    </row>
    <row r="582" spans="4:15" s="1" customFormat="1" ht="13.5">
      <c r="D582" s="101"/>
      <c r="O582" s="4"/>
    </row>
    <row r="583" spans="4:15" s="1" customFormat="1" ht="13.5">
      <c r="D583" s="101"/>
      <c r="O583" s="4"/>
    </row>
    <row r="584" spans="4:15" s="1" customFormat="1" ht="13.5">
      <c r="D584" s="101"/>
      <c r="O584" s="4"/>
    </row>
    <row r="585" spans="4:15" s="1" customFormat="1" ht="13.5">
      <c r="D585" s="101"/>
      <c r="O585" s="4"/>
    </row>
    <row r="586" spans="4:15" s="1" customFormat="1" ht="13.5">
      <c r="D586" s="101"/>
      <c r="O586" s="4"/>
    </row>
    <row r="587" spans="4:15" s="1" customFormat="1" ht="13.5">
      <c r="D587" s="101"/>
      <c r="O587" s="4"/>
    </row>
    <row r="588" spans="4:15" s="1" customFormat="1" ht="13.5">
      <c r="D588" s="101"/>
      <c r="O588" s="4"/>
    </row>
    <row r="589" spans="4:15" s="1" customFormat="1" ht="13.5">
      <c r="D589" s="101"/>
      <c r="O589" s="4"/>
    </row>
    <row r="590" spans="4:15" s="1" customFormat="1" ht="13.5">
      <c r="D590" s="101"/>
      <c r="O590" s="4"/>
    </row>
    <row r="591" spans="4:15" s="1" customFormat="1" ht="13.5">
      <c r="D591" s="101"/>
      <c r="O591" s="4"/>
    </row>
    <row r="592" spans="4:15" s="1" customFormat="1" ht="13.5">
      <c r="D592" s="101"/>
      <c r="O592" s="4"/>
    </row>
    <row r="593" spans="4:15" s="1" customFormat="1" ht="13.5">
      <c r="D593" s="101"/>
      <c r="O593" s="4"/>
    </row>
    <row r="594" spans="4:15" s="1" customFormat="1" ht="13.5">
      <c r="D594" s="101"/>
      <c r="O594" s="4"/>
    </row>
    <row r="595" spans="4:15" s="1" customFormat="1" ht="13.5">
      <c r="D595" s="101"/>
      <c r="O595" s="4"/>
    </row>
    <row r="596" spans="4:15" s="1" customFormat="1" ht="13.5">
      <c r="D596" s="101"/>
      <c r="O596" s="4"/>
    </row>
    <row r="597" spans="4:15" s="1" customFormat="1" ht="13.5">
      <c r="D597" s="101"/>
      <c r="O597" s="4"/>
    </row>
    <row r="598" spans="4:15" s="1" customFormat="1" ht="13.5">
      <c r="D598" s="101"/>
      <c r="O598" s="4"/>
    </row>
    <row r="599" spans="4:15" s="1" customFormat="1" ht="13.5">
      <c r="D599" s="101"/>
      <c r="O599" s="4"/>
    </row>
    <row r="600" spans="4:15" s="1" customFormat="1" ht="13.5">
      <c r="D600" s="101"/>
      <c r="O600" s="4"/>
    </row>
    <row r="601" spans="4:15" s="1" customFormat="1" ht="13.5">
      <c r="D601" s="101"/>
      <c r="O601" s="4"/>
    </row>
    <row r="602" spans="4:15" s="1" customFormat="1" ht="13.5">
      <c r="D602" s="101"/>
      <c r="O602" s="4"/>
    </row>
    <row r="603" spans="4:15" s="1" customFormat="1" ht="13.5">
      <c r="D603" s="101"/>
      <c r="O603" s="4"/>
    </row>
    <row r="604" spans="4:15" s="1" customFormat="1" ht="13.5">
      <c r="D604" s="101"/>
      <c r="O604" s="4"/>
    </row>
    <row r="605" spans="4:15" s="1" customFormat="1" ht="13.5">
      <c r="D605" s="101"/>
      <c r="O605" s="4"/>
    </row>
    <row r="606" spans="4:15" s="1" customFormat="1" ht="13.5">
      <c r="D606" s="101"/>
      <c r="O606" s="4"/>
    </row>
    <row r="607" spans="4:15" s="1" customFormat="1" ht="13.5">
      <c r="D607" s="101"/>
      <c r="O607" s="4"/>
    </row>
    <row r="608" spans="4:15" s="1" customFormat="1" ht="13.5">
      <c r="D608" s="101"/>
      <c r="O608" s="4"/>
    </row>
    <row r="609" spans="4:15" s="1" customFormat="1" ht="13.5">
      <c r="D609" s="101"/>
      <c r="O609" s="4"/>
    </row>
    <row r="610" spans="4:15" s="1" customFormat="1" ht="13.5">
      <c r="D610" s="101"/>
      <c r="O610" s="4"/>
    </row>
    <row r="611" spans="4:15" s="1" customFormat="1" ht="13.5">
      <c r="D611" s="101"/>
      <c r="O611" s="4"/>
    </row>
    <row r="612" spans="4:15" s="1" customFormat="1" ht="13.5">
      <c r="D612" s="101"/>
      <c r="O612" s="4"/>
    </row>
    <row r="613" spans="4:15" s="1" customFormat="1" ht="13.5">
      <c r="D613" s="101"/>
      <c r="O613" s="4"/>
    </row>
    <row r="614" spans="4:15" s="1" customFormat="1" ht="13.5">
      <c r="D614" s="101"/>
      <c r="O614" s="4"/>
    </row>
    <row r="615" spans="4:15" s="1" customFormat="1" ht="13.5">
      <c r="D615" s="101"/>
      <c r="O615" s="4"/>
    </row>
    <row r="616" spans="4:15" s="1" customFormat="1" ht="13.5">
      <c r="D616" s="101"/>
      <c r="O616" s="4"/>
    </row>
    <row r="617" spans="4:15" s="1" customFormat="1" ht="13.5">
      <c r="D617" s="101"/>
      <c r="O617" s="4"/>
    </row>
    <row r="618" spans="4:15" s="1" customFormat="1" ht="13.5">
      <c r="D618" s="101"/>
      <c r="O618" s="4"/>
    </row>
    <row r="619" spans="4:15" s="1" customFormat="1" ht="13.5">
      <c r="D619" s="101"/>
      <c r="O619" s="4"/>
    </row>
    <row r="620" spans="4:15" s="1" customFormat="1" ht="13.5">
      <c r="D620" s="101"/>
      <c r="O620" s="4"/>
    </row>
    <row r="621" spans="4:15" s="1" customFormat="1" ht="13.5">
      <c r="D621" s="101"/>
      <c r="O621" s="4"/>
    </row>
    <row r="622" spans="4:15" s="1" customFormat="1" ht="13.5">
      <c r="D622" s="101"/>
      <c r="O622" s="4"/>
    </row>
    <row r="623" spans="4:15" s="1" customFormat="1" ht="13.5">
      <c r="D623" s="101"/>
      <c r="O623" s="4"/>
    </row>
    <row r="624" spans="4:15" s="1" customFormat="1" ht="13.5">
      <c r="D624" s="101"/>
      <c r="O624" s="4"/>
    </row>
    <row r="625" spans="4:15" s="1" customFormat="1" ht="13.5">
      <c r="D625" s="101"/>
      <c r="O625" s="4"/>
    </row>
    <row r="626" spans="4:15" s="1" customFormat="1" ht="13.5">
      <c r="D626" s="101"/>
      <c r="O626" s="4"/>
    </row>
    <row r="627" spans="4:15" s="1" customFormat="1" ht="13.5">
      <c r="D627" s="101"/>
      <c r="O627" s="4"/>
    </row>
    <row r="628" spans="4:15" s="1" customFormat="1" ht="13.5">
      <c r="D628" s="101"/>
      <c r="O628" s="4"/>
    </row>
    <row r="629" spans="4:15" s="1" customFormat="1" ht="13.5">
      <c r="D629" s="101"/>
      <c r="O629" s="4"/>
    </row>
    <row r="630" spans="4:15" s="1" customFormat="1" ht="13.5">
      <c r="D630" s="101"/>
      <c r="O630" s="4"/>
    </row>
    <row r="631" spans="4:15" s="1" customFormat="1" ht="13.5">
      <c r="D631" s="101"/>
      <c r="O631" s="4"/>
    </row>
    <row r="632" spans="4:15" s="1" customFormat="1" ht="13.5">
      <c r="D632" s="101"/>
      <c r="O632" s="4"/>
    </row>
    <row r="633" spans="4:15" s="1" customFormat="1" ht="13.5">
      <c r="D633" s="101"/>
      <c r="O633" s="4"/>
    </row>
    <row r="634" spans="4:15" s="1" customFormat="1" ht="13.5">
      <c r="D634" s="101"/>
      <c r="O634" s="4"/>
    </row>
    <row r="635" spans="4:15" s="1" customFormat="1" ht="13.5">
      <c r="D635" s="101"/>
      <c r="O635" s="4"/>
    </row>
    <row r="636" spans="4:15" s="1" customFormat="1" ht="13.5">
      <c r="D636" s="101"/>
      <c r="O636" s="4"/>
    </row>
    <row r="637" spans="4:15" s="1" customFormat="1" ht="13.5">
      <c r="D637" s="101"/>
      <c r="O637" s="4"/>
    </row>
    <row r="638" spans="4:15" s="1" customFormat="1" ht="13.5">
      <c r="D638" s="101"/>
      <c r="O638" s="4"/>
    </row>
    <row r="639" spans="4:15" s="1" customFormat="1" ht="13.5">
      <c r="D639" s="101"/>
      <c r="O639" s="4"/>
    </row>
    <row r="640" spans="4:15" s="1" customFormat="1" ht="13.5">
      <c r="D640" s="101"/>
      <c r="O640" s="4"/>
    </row>
    <row r="641" spans="4:15" s="1" customFormat="1" ht="13.5">
      <c r="D641" s="101"/>
      <c r="O641" s="4"/>
    </row>
    <row r="642" spans="4:15" s="1" customFormat="1" ht="13.5">
      <c r="D642" s="101"/>
      <c r="O642" s="4"/>
    </row>
    <row r="643" spans="4:15" s="1" customFormat="1" ht="13.5">
      <c r="D643" s="101"/>
      <c r="O643" s="4"/>
    </row>
    <row r="644" spans="4:15" s="1" customFormat="1" ht="13.5">
      <c r="D644" s="101"/>
      <c r="O644" s="4"/>
    </row>
    <row r="645" spans="4:15" s="1" customFormat="1" ht="13.5">
      <c r="D645" s="101"/>
      <c r="O645" s="4"/>
    </row>
    <row r="646" spans="4:15" s="1" customFormat="1" ht="13.5">
      <c r="D646" s="101"/>
      <c r="O646" s="4"/>
    </row>
    <row r="647" spans="4:15" s="1" customFormat="1" ht="13.5">
      <c r="D647" s="101"/>
      <c r="O647" s="4"/>
    </row>
    <row r="648" spans="4:15" s="1" customFormat="1" ht="13.5">
      <c r="D648" s="101"/>
      <c r="O648" s="4"/>
    </row>
    <row r="649" spans="4:15" s="1" customFormat="1" ht="13.5">
      <c r="D649" s="101"/>
      <c r="O649" s="4"/>
    </row>
    <row r="650" spans="4:15" s="1" customFormat="1" ht="13.5">
      <c r="D650" s="101"/>
      <c r="O650" s="4"/>
    </row>
    <row r="651" spans="4:15" s="1" customFormat="1" ht="13.5">
      <c r="D651" s="101"/>
      <c r="O651" s="4"/>
    </row>
    <row r="652" spans="4:15" s="1" customFormat="1" ht="13.5">
      <c r="D652" s="101"/>
      <c r="O652" s="4"/>
    </row>
    <row r="653" spans="4:15" s="1" customFormat="1" ht="13.5">
      <c r="D653" s="101"/>
      <c r="O653" s="4"/>
    </row>
    <row r="654" spans="4:15" s="1" customFormat="1" ht="13.5">
      <c r="D654" s="101"/>
      <c r="O654" s="4"/>
    </row>
    <row r="655" spans="4:15" s="1" customFormat="1" ht="13.5">
      <c r="D655" s="101"/>
      <c r="O655" s="4"/>
    </row>
    <row r="656" spans="4:15" s="1" customFormat="1" ht="13.5">
      <c r="D656" s="101"/>
      <c r="O656" s="4"/>
    </row>
    <row r="657" spans="4:15" s="1" customFormat="1" ht="13.5">
      <c r="D657" s="101"/>
      <c r="O657" s="4"/>
    </row>
    <row r="658" spans="4:15" s="1" customFormat="1" ht="13.5">
      <c r="D658" s="101"/>
      <c r="O658" s="4"/>
    </row>
    <row r="659" spans="4:15" s="1" customFormat="1" ht="13.5">
      <c r="D659" s="101"/>
      <c r="O659" s="4"/>
    </row>
    <row r="660" spans="4:15" s="1" customFormat="1" ht="13.5">
      <c r="D660" s="101"/>
      <c r="O660" s="4"/>
    </row>
    <row r="661" spans="4:15" s="1" customFormat="1" ht="13.5">
      <c r="D661" s="101"/>
      <c r="O661" s="4"/>
    </row>
    <row r="662" spans="4:15" s="1" customFormat="1" ht="13.5">
      <c r="D662" s="101"/>
      <c r="O662" s="4"/>
    </row>
    <row r="663" spans="4:15" s="1" customFormat="1" ht="13.5">
      <c r="D663" s="101"/>
      <c r="O663" s="4"/>
    </row>
    <row r="664" spans="4:15" s="1" customFormat="1" ht="13.5">
      <c r="D664" s="101"/>
      <c r="O664" s="4"/>
    </row>
    <row r="665" spans="4:15" s="1" customFormat="1" ht="13.5">
      <c r="D665" s="101"/>
      <c r="O665" s="4"/>
    </row>
    <row r="666" spans="4:15" s="1" customFormat="1" ht="13.5">
      <c r="D666" s="101"/>
      <c r="O666" s="4"/>
    </row>
    <row r="667" spans="4:15" s="1" customFormat="1" ht="13.5">
      <c r="D667" s="101"/>
      <c r="O667" s="4"/>
    </row>
    <row r="668" spans="4:15" s="1" customFormat="1" ht="13.5">
      <c r="D668" s="101"/>
      <c r="O668" s="4"/>
    </row>
    <row r="669" spans="4:15" s="1" customFormat="1" ht="13.5">
      <c r="D669" s="101"/>
      <c r="O669" s="4"/>
    </row>
    <row r="670" spans="4:15" s="1" customFormat="1" ht="13.5">
      <c r="D670" s="101"/>
      <c r="O670" s="4"/>
    </row>
    <row r="671" spans="4:15" s="1" customFormat="1" ht="13.5">
      <c r="D671" s="101"/>
      <c r="O671" s="4"/>
    </row>
    <row r="672" spans="4:15" s="1" customFormat="1" ht="13.5">
      <c r="D672" s="101"/>
      <c r="O672" s="4"/>
    </row>
    <row r="673" spans="4:15" s="1" customFormat="1" ht="13.5">
      <c r="D673" s="101"/>
      <c r="O673" s="4"/>
    </row>
    <row r="674" spans="4:15" s="1" customFormat="1" ht="13.5">
      <c r="D674" s="101"/>
      <c r="O674" s="4"/>
    </row>
    <row r="675" spans="4:15" s="1" customFormat="1" ht="13.5">
      <c r="D675" s="101"/>
      <c r="O675" s="4"/>
    </row>
    <row r="676" spans="4:15" s="1" customFormat="1" ht="13.5">
      <c r="D676" s="101"/>
      <c r="O676" s="4"/>
    </row>
    <row r="677" spans="4:15" s="1" customFormat="1" ht="13.5">
      <c r="D677" s="101"/>
      <c r="O677" s="4"/>
    </row>
    <row r="678" spans="4:15" s="1" customFormat="1" ht="13.5">
      <c r="D678" s="101"/>
      <c r="O678" s="4"/>
    </row>
    <row r="679" spans="4:15" s="1" customFormat="1" ht="13.5">
      <c r="D679" s="101"/>
      <c r="O679" s="4"/>
    </row>
    <row r="680" spans="4:15" s="1" customFormat="1" ht="13.5">
      <c r="D680" s="101"/>
      <c r="O680" s="4"/>
    </row>
    <row r="681" spans="4:15" s="1" customFormat="1" ht="13.5">
      <c r="D681" s="101"/>
      <c r="O681" s="4"/>
    </row>
    <row r="682" spans="4:15" s="1" customFormat="1" ht="13.5">
      <c r="D682" s="101"/>
      <c r="O682" s="4"/>
    </row>
    <row r="683" spans="4:15" s="1" customFormat="1" ht="13.5">
      <c r="D683" s="101"/>
      <c r="O683" s="4"/>
    </row>
    <row r="684" spans="4:15" s="1" customFormat="1" ht="13.5">
      <c r="D684" s="101"/>
      <c r="O684" s="4"/>
    </row>
    <row r="685" spans="4:15" s="1" customFormat="1" ht="13.5">
      <c r="D685" s="101"/>
      <c r="O685" s="4"/>
    </row>
    <row r="686" spans="4:15" s="1" customFormat="1" ht="13.5">
      <c r="D686" s="101"/>
      <c r="O686" s="4"/>
    </row>
    <row r="687" spans="4:15" s="1" customFormat="1" ht="13.5">
      <c r="D687" s="101"/>
      <c r="O687" s="4"/>
    </row>
    <row r="688" spans="4:15" s="1" customFormat="1" ht="13.5">
      <c r="D688" s="101"/>
      <c r="O688" s="4"/>
    </row>
    <row r="689" spans="4:15" s="1" customFormat="1" ht="13.5">
      <c r="D689" s="101"/>
      <c r="O689" s="4"/>
    </row>
    <row r="690" spans="4:15" s="1" customFormat="1" ht="13.5">
      <c r="D690" s="101"/>
      <c r="O690" s="4"/>
    </row>
    <row r="691" spans="4:15" s="1" customFormat="1" ht="13.5">
      <c r="D691" s="101"/>
      <c r="O691" s="4"/>
    </row>
    <row r="692" spans="4:15" s="1" customFormat="1" ht="13.5">
      <c r="D692" s="101"/>
      <c r="O692" s="4"/>
    </row>
    <row r="693" spans="4:15" s="1" customFormat="1" ht="13.5">
      <c r="D693" s="101"/>
      <c r="O693" s="4"/>
    </row>
    <row r="694" spans="4:15" s="1" customFormat="1" ht="13.5">
      <c r="D694" s="101"/>
      <c r="O694" s="4"/>
    </row>
    <row r="695" spans="4:15" s="1" customFormat="1" ht="13.5">
      <c r="D695" s="101"/>
      <c r="O695" s="4"/>
    </row>
    <row r="696" spans="4:15" s="1" customFormat="1" ht="13.5">
      <c r="D696" s="101"/>
      <c r="O696" s="4"/>
    </row>
    <row r="697" spans="4:15" s="1" customFormat="1" ht="13.5">
      <c r="D697" s="101"/>
      <c r="O697" s="4"/>
    </row>
    <row r="698" spans="4:15" s="1" customFormat="1" ht="13.5">
      <c r="D698" s="101"/>
      <c r="O698" s="4"/>
    </row>
    <row r="699" spans="4:15" s="1" customFormat="1" ht="13.5">
      <c r="D699" s="101"/>
      <c r="O699" s="4"/>
    </row>
    <row r="700" spans="4:15" s="1" customFormat="1" ht="13.5">
      <c r="D700" s="101"/>
      <c r="O700" s="4"/>
    </row>
    <row r="701" spans="4:15" s="1" customFormat="1" ht="13.5">
      <c r="D701" s="101"/>
      <c r="O701" s="4"/>
    </row>
    <row r="702" spans="4:15" s="1" customFormat="1" ht="13.5">
      <c r="D702" s="101"/>
      <c r="O702" s="4"/>
    </row>
    <row r="703" spans="4:15" s="1" customFormat="1" ht="13.5">
      <c r="D703" s="101"/>
      <c r="O703" s="4"/>
    </row>
    <row r="704" spans="4:15" s="1" customFormat="1" ht="13.5">
      <c r="D704" s="101"/>
      <c r="O704" s="4"/>
    </row>
    <row r="705" spans="4:15" s="1" customFormat="1" ht="13.5">
      <c r="D705" s="101"/>
      <c r="O705" s="4"/>
    </row>
    <row r="706" spans="4:15" s="1" customFormat="1" ht="13.5">
      <c r="D706" s="101"/>
      <c r="O706" s="4"/>
    </row>
    <row r="707" spans="4:15" s="1" customFormat="1" ht="13.5">
      <c r="D707" s="101"/>
      <c r="O707" s="4"/>
    </row>
    <row r="708" spans="4:15" s="1" customFormat="1" ht="13.5">
      <c r="D708" s="101"/>
      <c r="O708" s="4"/>
    </row>
    <row r="709" spans="4:15" s="1" customFormat="1" ht="13.5">
      <c r="D709" s="101"/>
      <c r="O709" s="4"/>
    </row>
    <row r="710" spans="4:15" s="1" customFormat="1" ht="13.5">
      <c r="D710" s="101"/>
      <c r="O710" s="4"/>
    </row>
    <row r="711" spans="4:15" s="1" customFormat="1" ht="13.5">
      <c r="D711" s="101"/>
      <c r="O711" s="4"/>
    </row>
    <row r="712" spans="4:15" s="1" customFormat="1" ht="13.5">
      <c r="D712" s="101"/>
      <c r="O712" s="4"/>
    </row>
    <row r="713" spans="4:15" s="1" customFormat="1" ht="13.5">
      <c r="D713" s="101"/>
      <c r="O713" s="4"/>
    </row>
    <row r="714" spans="4:15" s="1" customFormat="1" ht="13.5">
      <c r="D714" s="101"/>
      <c r="O714" s="4"/>
    </row>
    <row r="715" spans="4:15" s="1" customFormat="1" ht="13.5">
      <c r="D715" s="101"/>
      <c r="O715" s="4"/>
    </row>
    <row r="716" spans="4:15" s="1" customFormat="1" ht="13.5">
      <c r="D716" s="101"/>
      <c r="O716" s="4"/>
    </row>
    <row r="717" spans="4:15" s="1" customFormat="1" ht="13.5">
      <c r="D717" s="101"/>
      <c r="O717" s="4"/>
    </row>
    <row r="718" spans="4:15" s="1" customFormat="1" ht="13.5">
      <c r="D718" s="101"/>
      <c r="O718" s="4"/>
    </row>
    <row r="719" spans="4:15" s="1" customFormat="1" ht="13.5">
      <c r="D719" s="101"/>
      <c r="O719" s="4"/>
    </row>
    <row r="720" spans="4:15" s="1" customFormat="1" ht="13.5">
      <c r="D720" s="101"/>
      <c r="O720" s="4"/>
    </row>
    <row r="721" spans="4:15" s="1" customFormat="1" ht="13.5">
      <c r="D721" s="101"/>
      <c r="O721" s="4"/>
    </row>
    <row r="722" spans="4:15" s="1" customFormat="1" ht="13.5">
      <c r="D722" s="101"/>
      <c r="O722" s="4"/>
    </row>
    <row r="723" spans="4:15" s="1" customFormat="1" ht="13.5">
      <c r="D723" s="101"/>
      <c r="O723" s="4"/>
    </row>
    <row r="724" spans="4:15" s="1" customFormat="1" ht="13.5">
      <c r="D724" s="101"/>
      <c r="O724" s="4"/>
    </row>
    <row r="725" spans="4:15" s="1" customFormat="1" ht="13.5">
      <c r="D725" s="101"/>
      <c r="O725" s="4"/>
    </row>
    <row r="726" spans="4:15" s="1" customFormat="1" ht="13.5">
      <c r="D726" s="101"/>
      <c r="O726" s="4"/>
    </row>
    <row r="727" spans="4:15" s="1" customFormat="1" ht="13.5">
      <c r="D727" s="101"/>
      <c r="O727" s="4"/>
    </row>
    <row r="728" spans="4:15" s="1" customFormat="1" ht="13.5">
      <c r="D728" s="101"/>
      <c r="O728" s="4"/>
    </row>
    <row r="729" spans="4:15" s="1" customFormat="1" ht="13.5">
      <c r="D729" s="101"/>
      <c r="O729" s="4"/>
    </row>
    <row r="730" spans="4:15" s="1" customFormat="1" ht="13.5">
      <c r="D730" s="101"/>
      <c r="O730" s="4"/>
    </row>
    <row r="731" spans="4:15" s="1" customFormat="1" ht="13.5">
      <c r="D731" s="101"/>
      <c r="O731" s="4"/>
    </row>
    <row r="732" spans="4:15" s="1" customFormat="1" ht="13.5">
      <c r="D732" s="101"/>
      <c r="O732" s="4"/>
    </row>
    <row r="733" spans="4:15" s="1" customFormat="1" ht="13.5">
      <c r="D733" s="101"/>
      <c r="O733" s="4"/>
    </row>
    <row r="734" spans="4:15" s="1" customFormat="1" ht="13.5">
      <c r="D734" s="101"/>
      <c r="O734" s="4"/>
    </row>
    <row r="735" spans="4:15" s="1" customFormat="1" ht="13.5">
      <c r="D735" s="101"/>
      <c r="O735" s="4"/>
    </row>
    <row r="736" spans="4:15" s="1" customFormat="1" ht="13.5">
      <c r="D736" s="101"/>
      <c r="O736" s="4"/>
    </row>
    <row r="737" spans="4:15" s="1" customFormat="1" ht="13.5">
      <c r="D737" s="101"/>
      <c r="O737" s="4"/>
    </row>
    <row r="738" spans="4:15" s="1" customFormat="1" ht="13.5">
      <c r="D738" s="101"/>
      <c r="O738" s="4"/>
    </row>
    <row r="739" spans="4:15" s="1" customFormat="1" ht="13.5">
      <c r="D739" s="101"/>
      <c r="O739" s="4"/>
    </row>
    <row r="740" spans="4:15" s="1" customFormat="1" ht="13.5">
      <c r="D740" s="101"/>
      <c r="O740" s="4"/>
    </row>
    <row r="741" spans="4:15" s="1" customFormat="1" ht="13.5">
      <c r="D741" s="101"/>
      <c r="O741" s="4"/>
    </row>
    <row r="742" spans="4:15" s="1" customFormat="1" ht="13.5">
      <c r="D742" s="101"/>
      <c r="O742" s="4"/>
    </row>
    <row r="743" spans="4:15" s="1" customFormat="1" ht="13.5">
      <c r="D743" s="101"/>
      <c r="O743" s="4"/>
    </row>
    <row r="744" spans="4:15" s="1" customFormat="1" ht="13.5">
      <c r="D744" s="101"/>
      <c r="O744" s="4"/>
    </row>
    <row r="745" spans="4:15" s="1" customFormat="1" ht="13.5">
      <c r="D745" s="101"/>
      <c r="O745" s="4"/>
    </row>
    <row r="746" spans="4:15" s="1" customFormat="1" ht="13.5">
      <c r="D746" s="101"/>
      <c r="O746" s="4"/>
    </row>
    <row r="747" spans="4:15" s="1" customFormat="1" ht="13.5">
      <c r="D747" s="101"/>
      <c r="O747" s="4"/>
    </row>
    <row r="748" spans="4:15" s="1" customFormat="1" ht="13.5">
      <c r="D748" s="101"/>
      <c r="O748" s="4"/>
    </row>
    <row r="749" spans="4:15" s="1" customFormat="1" ht="13.5">
      <c r="D749" s="101"/>
      <c r="O749" s="4"/>
    </row>
    <row r="750" spans="4:15" s="1" customFormat="1" ht="13.5">
      <c r="D750" s="101"/>
      <c r="O750" s="4"/>
    </row>
    <row r="751" spans="4:15" s="1" customFormat="1" ht="13.5">
      <c r="D751" s="101"/>
      <c r="O751" s="4"/>
    </row>
    <row r="752" spans="4:15" s="1" customFormat="1" ht="13.5">
      <c r="D752" s="101"/>
      <c r="O752" s="4"/>
    </row>
    <row r="753" spans="4:15" s="1" customFormat="1" ht="13.5">
      <c r="D753" s="101"/>
      <c r="O753" s="4"/>
    </row>
    <row r="754" spans="4:15" s="1" customFormat="1" ht="13.5">
      <c r="D754" s="101"/>
      <c r="O754" s="4"/>
    </row>
    <row r="755" spans="4:15" s="1" customFormat="1" ht="13.5">
      <c r="D755" s="101"/>
      <c r="O755" s="4"/>
    </row>
    <row r="756" spans="4:15" s="1" customFormat="1" ht="13.5">
      <c r="D756" s="101"/>
      <c r="O756" s="4"/>
    </row>
    <row r="757" spans="4:15" s="1" customFormat="1" ht="13.5">
      <c r="D757" s="101"/>
      <c r="O757" s="4"/>
    </row>
    <row r="758" spans="4:15" s="1" customFormat="1" ht="13.5">
      <c r="D758" s="101"/>
      <c r="O758" s="4"/>
    </row>
    <row r="759" spans="4:15" s="1" customFormat="1" ht="13.5">
      <c r="D759" s="101"/>
      <c r="O759" s="4"/>
    </row>
    <row r="760" spans="4:15" s="1" customFormat="1" ht="13.5">
      <c r="D760" s="101"/>
      <c r="O760" s="4"/>
    </row>
    <row r="761" spans="4:15" s="1" customFormat="1" ht="13.5">
      <c r="D761" s="101"/>
      <c r="O761" s="4"/>
    </row>
    <row r="762" spans="4:15" s="1" customFormat="1" ht="13.5">
      <c r="D762" s="101"/>
      <c r="O762" s="4"/>
    </row>
    <row r="763" spans="4:15" s="1" customFormat="1" ht="13.5">
      <c r="D763" s="101"/>
      <c r="O763" s="4"/>
    </row>
    <row r="764" spans="4:15" s="1" customFormat="1" ht="13.5">
      <c r="D764" s="101"/>
      <c r="O764" s="4"/>
    </row>
    <row r="765" spans="4:15" s="1" customFormat="1" ht="13.5">
      <c r="D765" s="101"/>
      <c r="O765" s="4"/>
    </row>
    <row r="766" spans="4:15" s="1" customFormat="1" ht="13.5">
      <c r="D766" s="101"/>
      <c r="O766" s="4"/>
    </row>
    <row r="767" spans="4:15" s="1" customFormat="1" ht="13.5">
      <c r="D767" s="101"/>
      <c r="O767" s="4"/>
    </row>
    <row r="768" spans="4:15" s="1" customFormat="1" ht="13.5">
      <c r="D768" s="101"/>
      <c r="O768" s="4"/>
    </row>
    <row r="769" spans="4:15" s="1" customFormat="1" ht="13.5">
      <c r="D769" s="101"/>
      <c r="O769" s="4"/>
    </row>
    <row r="770" spans="4:15" s="1" customFormat="1" ht="13.5">
      <c r="D770" s="101"/>
      <c r="O770" s="4"/>
    </row>
    <row r="771" spans="4:15" s="1" customFormat="1" ht="13.5">
      <c r="D771" s="101"/>
      <c r="O771" s="4"/>
    </row>
    <row r="772" spans="4:15" s="1" customFormat="1" ht="13.5">
      <c r="D772" s="101"/>
      <c r="O772" s="4"/>
    </row>
    <row r="773" spans="4:15" s="1" customFormat="1" ht="13.5">
      <c r="D773" s="101"/>
      <c r="O773" s="4"/>
    </row>
    <row r="774" spans="4:15" s="1" customFormat="1" ht="13.5">
      <c r="D774" s="101"/>
      <c r="O774" s="4"/>
    </row>
    <row r="775" spans="4:15" s="1" customFormat="1" ht="13.5">
      <c r="D775" s="101"/>
      <c r="O775" s="4"/>
    </row>
    <row r="776" spans="4:15" s="1" customFormat="1" ht="13.5">
      <c r="D776" s="101"/>
      <c r="O776" s="4"/>
    </row>
    <row r="777" spans="4:15" s="1" customFormat="1" ht="13.5">
      <c r="D777" s="101"/>
      <c r="O777" s="4"/>
    </row>
    <row r="778" spans="4:15" s="1" customFormat="1" ht="13.5">
      <c r="D778" s="101"/>
      <c r="O778" s="4"/>
    </row>
    <row r="779" spans="4:15" s="1" customFormat="1" ht="13.5">
      <c r="D779" s="101"/>
      <c r="O779" s="4"/>
    </row>
    <row r="780" spans="4:15" s="1" customFormat="1" ht="13.5">
      <c r="D780" s="101"/>
      <c r="O780" s="4"/>
    </row>
    <row r="781" spans="4:15" s="1" customFormat="1" ht="13.5">
      <c r="D781" s="101"/>
      <c r="O781" s="4"/>
    </row>
    <row r="782" spans="4:15" s="1" customFormat="1" ht="13.5">
      <c r="D782" s="101"/>
      <c r="O782" s="4"/>
    </row>
    <row r="783" spans="4:15" s="1" customFormat="1" ht="13.5">
      <c r="D783" s="101"/>
      <c r="O783" s="4"/>
    </row>
    <row r="784" spans="4:15" s="1" customFormat="1" ht="13.5">
      <c r="D784" s="101"/>
      <c r="O784" s="4"/>
    </row>
    <row r="785" spans="4:15" s="1" customFormat="1" ht="13.5">
      <c r="D785" s="101"/>
      <c r="O785" s="4"/>
    </row>
    <row r="786" spans="4:15" s="1" customFormat="1" ht="13.5">
      <c r="D786" s="101"/>
      <c r="O786" s="4"/>
    </row>
    <row r="787" spans="4:15" s="1" customFormat="1" ht="13.5">
      <c r="D787" s="101"/>
      <c r="O787" s="4"/>
    </row>
    <row r="788" spans="4:15" s="1" customFormat="1" ht="13.5">
      <c r="D788" s="101"/>
      <c r="O788" s="4"/>
    </row>
    <row r="789" spans="4:15" s="1" customFormat="1" ht="13.5">
      <c r="D789" s="101"/>
      <c r="O789" s="4"/>
    </row>
    <row r="790" spans="4:15" s="1" customFormat="1" ht="13.5">
      <c r="D790" s="101"/>
      <c r="O790" s="4"/>
    </row>
    <row r="791" spans="4:15" s="1" customFormat="1" ht="13.5">
      <c r="D791" s="101"/>
      <c r="O791" s="4"/>
    </row>
    <row r="792" spans="4:15" s="1" customFormat="1" ht="13.5">
      <c r="D792" s="101"/>
      <c r="O792" s="4"/>
    </row>
    <row r="793" spans="4:15" s="1" customFormat="1" ht="13.5">
      <c r="D793" s="101"/>
      <c r="O793" s="4"/>
    </row>
    <row r="794" spans="4:15" s="1" customFormat="1" ht="13.5">
      <c r="D794" s="101"/>
      <c r="O794" s="4"/>
    </row>
    <row r="795" spans="4:15" s="1" customFormat="1" ht="13.5">
      <c r="D795" s="101"/>
      <c r="O795" s="4"/>
    </row>
    <row r="796" spans="4:15" s="1" customFormat="1" ht="13.5">
      <c r="D796" s="101"/>
      <c r="O796" s="4"/>
    </row>
    <row r="797" spans="4:15" s="1" customFormat="1" ht="13.5">
      <c r="D797" s="101"/>
      <c r="O797" s="4"/>
    </row>
    <row r="798" spans="4:15" s="1" customFormat="1" ht="13.5">
      <c r="D798" s="101"/>
      <c r="O798" s="4"/>
    </row>
    <row r="799" spans="4:15" s="1" customFormat="1" ht="13.5">
      <c r="D799" s="101"/>
      <c r="O799" s="4"/>
    </row>
    <row r="800" spans="4:15" s="1" customFormat="1" ht="13.5">
      <c r="D800" s="101"/>
      <c r="O800" s="4"/>
    </row>
    <row r="801" spans="4:15" s="1" customFormat="1" ht="13.5">
      <c r="D801" s="101"/>
      <c r="O801" s="4"/>
    </row>
    <row r="802" spans="4:15" s="1" customFormat="1" ht="13.5">
      <c r="D802" s="101"/>
      <c r="O802" s="4"/>
    </row>
    <row r="803" spans="4:15" s="1" customFormat="1" ht="13.5">
      <c r="D803" s="101"/>
      <c r="O803" s="4"/>
    </row>
    <row r="804" spans="4:15" s="1" customFormat="1" ht="13.5">
      <c r="D804" s="101"/>
      <c r="O804" s="4"/>
    </row>
    <row r="805" spans="4:15" s="1" customFormat="1" ht="13.5">
      <c r="D805" s="101"/>
      <c r="O805" s="4"/>
    </row>
    <row r="806" spans="4:15" s="1" customFormat="1" ht="13.5">
      <c r="D806" s="101"/>
      <c r="O806" s="4"/>
    </row>
    <row r="807" spans="4:15" s="1" customFormat="1" ht="13.5">
      <c r="D807" s="101"/>
      <c r="O807" s="4"/>
    </row>
    <row r="808" spans="4:15" s="1" customFormat="1" ht="13.5">
      <c r="D808" s="101"/>
      <c r="O808" s="4"/>
    </row>
    <row r="809" spans="4:15" s="1" customFormat="1" ht="13.5">
      <c r="D809" s="101"/>
      <c r="O809" s="4"/>
    </row>
    <row r="810" spans="4:15" s="1" customFormat="1" ht="13.5">
      <c r="D810" s="101"/>
      <c r="O810" s="4"/>
    </row>
    <row r="811" spans="4:15" s="1" customFormat="1" ht="13.5">
      <c r="D811" s="101"/>
      <c r="O811" s="4"/>
    </row>
    <row r="812" spans="4:15" s="1" customFormat="1" ht="13.5">
      <c r="D812" s="101"/>
      <c r="O812" s="4"/>
    </row>
    <row r="813" spans="4:15" s="1" customFormat="1" ht="13.5">
      <c r="D813" s="101"/>
      <c r="O813" s="4"/>
    </row>
    <row r="814" spans="4:15" s="1" customFormat="1" ht="13.5">
      <c r="D814" s="101"/>
      <c r="O814" s="4"/>
    </row>
    <row r="815" spans="4:15" s="1" customFormat="1" ht="13.5">
      <c r="D815" s="101"/>
      <c r="O815" s="4"/>
    </row>
    <row r="816" spans="4:15" s="1" customFormat="1" ht="13.5">
      <c r="D816" s="101"/>
      <c r="O816" s="4"/>
    </row>
    <row r="817" spans="4:15" s="1" customFormat="1" ht="13.5">
      <c r="D817" s="101"/>
      <c r="O817" s="4"/>
    </row>
    <row r="818" spans="4:15" s="1" customFormat="1" ht="13.5">
      <c r="D818" s="101"/>
      <c r="O818" s="4"/>
    </row>
    <row r="819" spans="4:15" s="1" customFormat="1" ht="13.5">
      <c r="D819" s="101"/>
      <c r="O819" s="4"/>
    </row>
    <row r="820" spans="4:15" s="1" customFormat="1" ht="13.5">
      <c r="D820" s="101"/>
      <c r="O820" s="4"/>
    </row>
    <row r="821" spans="4:15" s="1" customFormat="1" ht="13.5">
      <c r="D821" s="101"/>
      <c r="O821" s="4"/>
    </row>
    <row r="822" spans="4:15" s="1" customFormat="1" ht="13.5">
      <c r="D822" s="101"/>
      <c r="O822" s="4"/>
    </row>
    <row r="823" spans="4:15" s="1" customFormat="1" ht="13.5">
      <c r="D823" s="101"/>
      <c r="O823" s="4"/>
    </row>
    <row r="824" spans="4:15" s="1" customFormat="1" ht="13.5">
      <c r="D824" s="101"/>
      <c r="O824" s="4"/>
    </row>
    <row r="825" spans="4:15" s="1" customFormat="1" ht="13.5">
      <c r="D825" s="101"/>
      <c r="O825" s="4"/>
    </row>
    <row r="826" spans="4:15" s="1" customFormat="1" ht="13.5">
      <c r="D826" s="101"/>
      <c r="O826" s="4"/>
    </row>
    <row r="827" spans="4:15" s="1" customFormat="1" ht="13.5">
      <c r="D827" s="101"/>
      <c r="O827" s="4"/>
    </row>
    <row r="828" spans="4:15" s="1" customFormat="1" ht="13.5">
      <c r="D828" s="101"/>
      <c r="O828" s="4"/>
    </row>
    <row r="829" spans="4:15" s="1" customFormat="1" ht="13.5">
      <c r="D829" s="101"/>
      <c r="O829" s="4"/>
    </row>
    <row r="830" spans="4:15" s="1" customFormat="1" ht="13.5">
      <c r="D830" s="101"/>
      <c r="O830" s="4"/>
    </row>
    <row r="831" spans="4:15" s="1" customFormat="1" ht="13.5">
      <c r="D831" s="101"/>
      <c r="O831" s="4"/>
    </row>
    <row r="832" spans="4:15" s="1" customFormat="1" ht="13.5">
      <c r="D832" s="101"/>
      <c r="O832" s="4"/>
    </row>
    <row r="833" spans="4:15" s="1" customFormat="1" ht="13.5">
      <c r="D833" s="101"/>
      <c r="O833" s="4"/>
    </row>
    <row r="834" spans="4:15" s="1" customFormat="1" ht="13.5">
      <c r="D834" s="101"/>
      <c r="O834" s="4"/>
    </row>
    <row r="835" spans="4:15" s="1" customFormat="1" ht="13.5">
      <c r="D835" s="101"/>
      <c r="O835" s="4"/>
    </row>
    <row r="836" spans="4:15" s="1" customFormat="1" ht="13.5">
      <c r="D836" s="101"/>
      <c r="O836" s="4"/>
    </row>
    <row r="837" spans="4:15" s="1" customFormat="1" ht="13.5">
      <c r="D837" s="101"/>
      <c r="O837" s="4"/>
    </row>
    <row r="838" spans="4:15" s="1" customFormat="1" ht="13.5">
      <c r="D838" s="101"/>
      <c r="O838" s="4"/>
    </row>
    <row r="839" spans="4:15" s="1" customFormat="1" ht="13.5">
      <c r="D839" s="101"/>
      <c r="O839" s="4"/>
    </row>
    <row r="840" spans="4:15" s="1" customFormat="1" ht="13.5">
      <c r="D840" s="101"/>
      <c r="O840" s="4"/>
    </row>
    <row r="841" spans="4:15" s="1" customFormat="1" ht="13.5">
      <c r="D841" s="101"/>
      <c r="O841" s="4"/>
    </row>
    <row r="842" spans="4:15" s="1" customFormat="1" ht="13.5">
      <c r="D842" s="101"/>
      <c r="O842" s="4"/>
    </row>
    <row r="843" spans="4:15" s="1" customFormat="1" ht="13.5">
      <c r="D843" s="101"/>
      <c r="O843" s="4"/>
    </row>
    <row r="844" spans="4:15" s="1" customFormat="1" ht="13.5">
      <c r="D844" s="101"/>
      <c r="O844" s="4"/>
    </row>
    <row r="845" spans="4:15" s="1" customFormat="1" ht="13.5">
      <c r="D845" s="101"/>
      <c r="O845" s="4"/>
    </row>
    <row r="846" spans="4:15" s="1" customFormat="1" ht="13.5">
      <c r="D846" s="101"/>
      <c r="O846" s="4"/>
    </row>
    <row r="847" spans="4:15" s="1" customFormat="1" ht="13.5">
      <c r="D847" s="101"/>
      <c r="O847" s="4"/>
    </row>
    <row r="848" spans="4:15" s="1" customFormat="1" ht="13.5">
      <c r="D848" s="101"/>
      <c r="O848" s="4"/>
    </row>
    <row r="849" spans="4:15" s="1" customFormat="1" ht="13.5">
      <c r="D849" s="101"/>
      <c r="O849" s="4"/>
    </row>
    <row r="850" spans="4:15" s="1" customFormat="1" ht="13.5">
      <c r="D850" s="101"/>
      <c r="O850" s="4"/>
    </row>
    <row r="851" spans="4:15" s="1" customFormat="1" ht="13.5">
      <c r="D851" s="101"/>
      <c r="O851" s="4"/>
    </row>
    <row r="852" spans="4:15" s="1" customFormat="1" ht="13.5">
      <c r="D852" s="101"/>
      <c r="O852" s="4"/>
    </row>
    <row r="853" spans="4:15" s="1" customFormat="1" ht="13.5">
      <c r="D853" s="101"/>
      <c r="O853" s="4"/>
    </row>
    <row r="854" spans="4:15" s="1" customFormat="1" ht="13.5">
      <c r="D854" s="101"/>
      <c r="O854" s="4"/>
    </row>
    <row r="855" spans="4:15" s="1" customFormat="1" ht="13.5">
      <c r="D855" s="101"/>
      <c r="O855" s="4"/>
    </row>
    <row r="856" spans="4:15" s="1" customFormat="1" ht="13.5">
      <c r="D856" s="101"/>
      <c r="O856" s="4"/>
    </row>
    <row r="857" spans="4:15" s="1" customFormat="1" ht="13.5">
      <c r="D857" s="101"/>
      <c r="O857" s="4"/>
    </row>
    <row r="858" spans="4:15" s="1" customFormat="1" ht="13.5">
      <c r="D858" s="101"/>
      <c r="O858" s="4"/>
    </row>
    <row r="859" spans="4:15" s="1" customFormat="1" ht="13.5">
      <c r="D859" s="101"/>
      <c r="O859" s="4"/>
    </row>
    <row r="860" spans="4:15" s="1" customFormat="1" ht="13.5">
      <c r="D860" s="101"/>
      <c r="O860" s="4"/>
    </row>
    <row r="861" spans="4:15" s="1" customFormat="1" ht="13.5">
      <c r="D861" s="101"/>
      <c r="O861" s="4"/>
    </row>
    <row r="862" spans="4:15" s="1" customFormat="1" ht="13.5">
      <c r="D862" s="101"/>
      <c r="O862" s="4"/>
    </row>
    <row r="863" spans="4:15" s="1" customFormat="1" ht="13.5">
      <c r="D863" s="101"/>
      <c r="O863" s="4"/>
    </row>
    <row r="864" spans="4:15" s="1" customFormat="1" ht="13.5">
      <c r="D864" s="101"/>
      <c r="O864" s="4"/>
    </row>
    <row r="865" spans="4:15" s="1" customFormat="1" ht="13.5">
      <c r="D865" s="101"/>
      <c r="O865" s="4"/>
    </row>
    <row r="866" spans="4:15" s="1" customFormat="1" ht="13.5">
      <c r="D866" s="101"/>
      <c r="O866" s="4"/>
    </row>
    <row r="867" spans="4:15" s="1" customFormat="1" ht="13.5">
      <c r="D867" s="101"/>
      <c r="O867" s="4"/>
    </row>
    <row r="868" spans="4:15" s="1" customFormat="1" ht="13.5">
      <c r="D868" s="101"/>
      <c r="O868" s="4"/>
    </row>
    <row r="869" spans="4:15" s="1" customFormat="1" ht="13.5">
      <c r="D869" s="101"/>
      <c r="O869" s="4"/>
    </row>
    <row r="870" spans="4:15" s="1" customFormat="1" ht="13.5">
      <c r="D870" s="101"/>
      <c r="O870" s="4"/>
    </row>
    <row r="871" spans="4:15" s="1" customFormat="1" ht="13.5">
      <c r="D871" s="101"/>
      <c r="O871" s="4"/>
    </row>
    <row r="872" spans="4:15" s="1" customFormat="1" ht="13.5">
      <c r="D872" s="101"/>
      <c r="O872" s="4"/>
    </row>
    <row r="873" spans="4:15" s="1" customFormat="1" ht="13.5">
      <c r="D873" s="101"/>
      <c r="O873" s="4"/>
    </row>
    <row r="874" spans="4:15" s="1" customFormat="1" ht="13.5">
      <c r="D874" s="101"/>
      <c r="O874" s="4"/>
    </row>
    <row r="875" spans="4:15" s="1" customFormat="1" ht="13.5">
      <c r="D875" s="101"/>
      <c r="O875" s="4"/>
    </row>
    <row r="876" spans="4:15" s="1" customFormat="1" ht="13.5">
      <c r="D876" s="101"/>
      <c r="O876" s="4"/>
    </row>
    <row r="877" spans="4:15" s="1" customFormat="1" ht="13.5">
      <c r="D877" s="101"/>
      <c r="O877" s="4"/>
    </row>
    <row r="878" spans="4:15" s="1" customFormat="1" ht="13.5">
      <c r="D878" s="101"/>
      <c r="O878" s="4"/>
    </row>
    <row r="879" spans="4:15" s="1" customFormat="1" ht="13.5">
      <c r="D879" s="101"/>
      <c r="O879" s="4"/>
    </row>
    <row r="880" spans="4:15" s="1" customFormat="1" ht="13.5">
      <c r="D880" s="101"/>
      <c r="O880" s="4"/>
    </row>
    <row r="881" spans="4:15" s="1" customFormat="1" ht="13.5">
      <c r="D881" s="101"/>
      <c r="O881" s="4"/>
    </row>
    <row r="882" spans="4:15" s="1" customFormat="1" ht="13.5">
      <c r="D882" s="101"/>
      <c r="O882" s="4"/>
    </row>
    <row r="883" spans="4:15" s="1" customFormat="1" ht="13.5">
      <c r="D883" s="101"/>
      <c r="O883" s="4"/>
    </row>
    <row r="884" spans="4:15" s="1" customFormat="1" ht="13.5">
      <c r="D884" s="101"/>
      <c r="O884" s="4"/>
    </row>
    <row r="885" spans="4:15" s="1" customFormat="1" ht="13.5">
      <c r="D885" s="101"/>
      <c r="O885" s="4"/>
    </row>
    <row r="886" spans="4:15" s="1" customFormat="1" ht="13.5">
      <c r="D886" s="101"/>
      <c r="O886" s="4"/>
    </row>
    <row r="887" spans="4:15" s="1" customFormat="1" ht="13.5">
      <c r="D887" s="101"/>
      <c r="O887" s="4"/>
    </row>
    <row r="888" spans="4:15" s="1" customFormat="1" ht="13.5">
      <c r="D888" s="101"/>
      <c r="O888" s="4"/>
    </row>
    <row r="889" spans="4:15" s="1" customFormat="1" ht="13.5">
      <c r="D889" s="101"/>
      <c r="O889" s="4"/>
    </row>
    <row r="890" spans="4:15" s="1" customFormat="1" ht="13.5">
      <c r="D890" s="101"/>
      <c r="O890" s="4"/>
    </row>
    <row r="891" spans="4:15" s="1" customFormat="1" ht="13.5">
      <c r="D891" s="101"/>
      <c r="O891" s="4"/>
    </row>
    <row r="892" spans="4:15" s="1" customFormat="1" ht="13.5">
      <c r="D892" s="101"/>
      <c r="O892" s="4"/>
    </row>
    <row r="893" spans="4:15" s="1" customFormat="1" ht="13.5">
      <c r="D893" s="101"/>
      <c r="O893" s="4"/>
    </row>
    <row r="894" spans="4:15" s="1" customFormat="1" ht="13.5">
      <c r="D894" s="101"/>
      <c r="O894" s="4"/>
    </row>
    <row r="895" spans="4:15" s="1" customFormat="1" ht="13.5">
      <c r="D895" s="101"/>
      <c r="O895" s="4"/>
    </row>
    <row r="896" spans="4:15" s="1" customFormat="1" ht="13.5">
      <c r="D896" s="101"/>
      <c r="O896" s="4"/>
    </row>
    <row r="897" spans="4:15" s="1" customFormat="1" ht="13.5">
      <c r="D897" s="101"/>
      <c r="O897" s="4"/>
    </row>
    <row r="898" spans="4:15" s="1" customFormat="1" ht="13.5">
      <c r="D898" s="101"/>
      <c r="O898" s="4"/>
    </row>
    <row r="899" spans="4:15" s="1" customFormat="1" ht="13.5">
      <c r="D899" s="101"/>
      <c r="O899" s="4"/>
    </row>
    <row r="900" spans="4:15" s="1" customFormat="1" ht="13.5">
      <c r="D900" s="101"/>
      <c r="O900" s="4"/>
    </row>
    <row r="901" spans="4:15" s="1" customFormat="1" ht="13.5">
      <c r="D901" s="101"/>
      <c r="O901" s="4"/>
    </row>
    <row r="902" spans="4:15" s="1" customFormat="1" ht="13.5">
      <c r="D902" s="101"/>
      <c r="O902" s="4"/>
    </row>
    <row r="903" spans="4:15" s="1" customFormat="1" ht="13.5">
      <c r="D903" s="101"/>
      <c r="O903" s="4"/>
    </row>
    <row r="904" spans="4:15" s="1" customFormat="1" ht="13.5">
      <c r="D904" s="101"/>
      <c r="O904" s="4"/>
    </row>
    <row r="905" spans="4:15" s="1" customFormat="1" ht="13.5">
      <c r="D905" s="101"/>
      <c r="O905" s="4"/>
    </row>
    <row r="906" spans="4:15" s="1" customFormat="1" ht="13.5">
      <c r="D906" s="101"/>
      <c r="O906" s="4"/>
    </row>
    <row r="907" spans="4:15" s="1" customFormat="1" ht="13.5">
      <c r="D907" s="101"/>
      <c r="O907" s="4"/>
    </row>
    <row r="908" spans="4:15" s="1" customFormat="1" ht="13.5">
      <c r="D908" s="101"/>
      <c r="O908" s="4"/>
    </row>
    <row r="909" spans="4:15" s="1" customFormat="1" ht="13.5">
      <c r="D909" s="101"/>
      <c r="O909" s="4"/>
    </row>
    <row r="910" spans="4:15" s="1" customFormat="1" ht="13.5">
      <c r="D910" s="101"/>
      <c r="O910" s="4"/>
    </row>
    <row r="911" spans="4:15" s="1" customFormat="1" ht="13.5">
      <c r="D911" s="101"/>
      <c r="O911" s="4"/>
    </row>
    <row r="912" spans="4:15" s="1" customFormat="1" ht="13.5">
      <c r="D912" s="101"/>
      <c r="O912" s="4"/>
    </row>
    <row r="913" spans="4:15" s="1" customFormat="1" ht="13.5">
      <c r="D913" s="101"/>
      <c r="O913" s="4"/>
    </row>
    <row r="914" spans="4:15" s="1" customFormat="1" ht="13.5">
      <c r="D914" s="101"/>
      <c r="O914" s="4"/>
    </row>
    <row r="915" spans="4:15" s="1" customFormat="1" ht="13.5">
      <c r="D915" s="101"/>
      <c r="O915" s="4"/>
    </row>
    <row r="916" spans="4:15" s="1" customFormat="1" ht="13.5">
      <c r="D916" s="101"/>
      <c r="O916" s="4"/>
    </row>
    <row r="917" spans="4:15" s="1" customFormat="1" ht="13.5">
      <c r="D917" s="101"/>
      <c r="O917" s="4"/>
    </row>
    <row r="918" spans="4:15" s="1" customFormat="1" ht="13.5">
      <c r="D918" s="101"/>
      <c r="O918" s="4"/>
    </row>
    <row r="919" spans="4:15" s="1" customFormat="1" ht="13.5">
      <c r="D919" s="101"/>
      <c r="O919" s="4"/>
    </row>
    <row r="920" spans="4:15" s="1" customFormat="1" ht="13.5">
      <c r="D920" s="101"/>
      <c r="O920" s="4"/>
    </row>
    <row r="921" spans="4:15" s="1" customFormat="1" ht="13.5">
      <c r="D921" s="101"/>
      <c r="O921" s="4"/>
    </row>
    <row r="922" spans="4:15" s="1" customFormat="1" ht="13.5">
      <c r="D922" s="101"/>
      <c r="O922" s="4"/>
    </row>
    <row r="923" spans="4:15" s="1" customFormat="1" ht="13.5">
      <c r="D923" s="101"/>
      <c r="O923" s="4"/>
    </row>
    <row r="924" spans="4:15" s="1" customFormat="1" ht="13.5">
      <c r="D924" s="101"/>
      <c r="O924" s="4"/>
    </row>
    <row r="925" spans="4:15" s="1" customFormat="1" ht="13.5">
      <c r="D925" s="101"/>
      <c r="O925" s="4"/>
    </row>
    <row r="926" spans="4:15" s="1" customFormat="1" ht="13.5">
      <c r="D926" s="101"/>
      <c r="O926" s="4"/>
    </row>
    <row r="927" spans="4:15" s="1" customFormat="1" ht="13.5">
      <c r="D927" s="101"/>
      <c r="O927" s="4"/>
    </row>
    <row r="928" spans="4:15" s="1" customFormat="1" ht="13.5">
      <c r="D928" s="101"/>
      <c r="O928" s="4"/>
    </row>
    <row r="929" spans="4:15" s="1" customFormat="1" ht="13.5">
      <c r="D929" s="101"/>
      <c r="O929" s="4"/>
    </row>
    <row r="930" spans="4:15" s="1" customFormat="1" ht="13.5">
      <c r="D930" s="101"/>
      <c r="O930" s="4"/>
    </row>
    <row r="931" spans="4:15" s="1" customFormat="1" ht="13.5">
      <c r="D931" s="101"/>
      <c r="O931" s="4"/>
    </row>
    <row r="932" spans="4:15" s="1" customFormat="1" ht="13.5">
      <c r="D932" s="101"/>
      <c r="O932" s="4"/>
    </row>
    <row r="933" spans="4:15" s="1" customFormat="1" ht="13.5">
      <c r="D933" s="101"/>
      <c r="O933" s="4"/>
    </row>
    <row r="934" spans="4:15" s="1" customFormat="1" ht="13.5">
      <c r="D934" s="101"/>
      <c r="O934" s="4"/>
    </row>
    <row r="935" spans="4:15" s="1" customFormat="1" ht="13.5">
      <c r="D935" s="101"/>
      <c r="O935" s="4"/>
    </row>
    <row r="936" spans="4:15" s="1" customFormat="1" ht="13.5">
      <c r="D936" s="101"/>
      <c r="O936" s="4"/>
    </row>
    <row r="937" spans="4:15" s="1" customFormat="1" ht="13.5">
      <c r="D937" s="101"/>
      <c r="O937" s="4"/>
    </row>
    <row r="938" spans="4:15" s="1" customFormat="1" ht="13.5">
      <c r="D938" s="101"/>
      <c r="O938" s="4"/>
    </row>
    <row r="939" spans="4:15" s="1" customFormat="1" ht="13.5">
      <c r="D939" s="101"/>
      <c r="O939" s="4"/>
    </row>
    <row r="940" spans="4:15" s="1" customFormat="1" ht="13.5">
      <c r="D940" s="101"/>
      <c r="O940" s="4"/>
    </row>
    <row r="941" spans="4:15" s="1" customFormat="1" ht="13.5">
      <c r="D941" s="101"/>
      <c r="O941" s="4"/>
    </row>
    <row r="942" spans="4:15" s="1" customFormat="1" ht="13.5">
      <c r="D942" s="101"/>
      <c r="O942" s="4"/>
    </row>
    <row r="943" spans="4:15" s="1" customFormat="1" ht="13.5">
      <c r="D943" s="101"/>
      <c r="O943" s="4"/>
    </row>
    <row r="944" spans="4:15" s="1" customFormat="1" ht="13.5">
      <c r="D944" s="101"/>
      <c r="O944" s="4"/>
    </row>
    <row r="945" spans="4:15" s="1" customFormat="1" ht="13.5">
      <c r="D945" s="101"/>
      <c r="O945" s="4"/>
    </row>
    <row r="946" spans="4:15" s="1" customFormat="1" ht="13.5">
      <c r="D946" s="101"/>
      <c r="O946" s="4"/>
    </row>
    <row r="947" spans="4:15" s="1" customFormat="1" ht="13.5">
      <c r="D947" s="101"/>
      <c r="O947" s="4"/>
    </row>
    <row r="948" spans="4:15" s="1" customFormat="1" ht="13.5">
      <c r="D948" s="101"/>
      <c r="O948" s="4"/>
    </row>
    <row r="949" spans="4:15" s="1" customFormat="1" ht="13.5">
      <c r="D949" s="101"/>
      <c r="O949" s="4"/>
    </row>
    <row r="950" spans="4:15" s="1" customFormat="1" ht="13.5">
      <c r="D950" s="101"/>
      <c r="O950" s="4"/>
    </row>
    <row r="951" spans="4:15" s="1" customFormat="1" ht="13.5">
      <c r="D951" s="101"/>
      <c r="O951" s="4"/>
    </row>
    <row r="952" spans="4:15" s="1" customFormat="1" ht="13.5">
      <c r="D952" s="101"/>
      <c r="O952" s="4"/>
    </row>
    <row r="953" spans="4:15" s="1" customFormat="1" ht="13.5">
      <c r="D953" s="101"/>
      <c r="O953" s="4"/>
    </row>
    <row r="954" spans="4:15" s="1" customFormat="1" ht="13.5">
      <c r="D954" s="101"/>
      <c r="O954" s="4"/>
    </row>
    <row r="955" spans="4:15" s="1" customFormat="1" ht="13.5">
      <c r="D955" s="101"/>
      <c r="O955" s="4"/>
    </row>
    <row r="956" spans="4:15" s="1" customFormat="1" ht="13.5">
      <c r="D956" s="101"/>
      <c r="O956" s="4"/>
    </row>
    <row r="957" spans="4:15" s="1" customFormat="1" ht="13.5">
      <c r="D957" s="101"/>
      <c r="O957" s="4"/>
    </row>
    <row r="958" spans="4:15" s="1" customFormat="1" ht="13.5">
      <c r="D958" s="101"/>
      <c r="O958" s="4"/>
    </row>
    <row r="959" spans="4:15" s="1" customFormat="1" ht="13.5">
      <c r="D959" s="101"/>
      <c r="O959" s="4"/>
    </row>
    <row r="960" spans="4:15" s="1" customFormat="1" ht="13.5">
      <c r="D960" s="101"/>
      <c r="O960" s="4"/>
    </row>
    <row r="961" spans="4:15" s="1" customFormat="1" ht="13.5">
      <c r="D961" s="101"/>
      <c r="O961" s="4"/>
    </row>
    <row r="962" spans="4:15" s="1" customFormat="1" ht="13.5">
      <c r="D962" s="101"/>
      <c r="O962" s="4"/>
    </row>
    <row r="963" spans="4:15" s="1" customFormat="1" ht="13.5">
      <c r="D963" s="101"/>
      <c r="O963" s="4"/>
    </row>
    <row r="964" spans="4:15" s="1" customFormat="1" ht="13.5">
      <c r="D964" s="101"/>
      <c r="O964" s="4"/>
    </row>
    <row r="965" spans="4:15" s="1" customFormat="1" ht="13.5">
      <c r="D965" s="101"/>
      <c r="O965" s="4"/>
    </row>
    <row r="966" spans="4:15" s="1" customFormat="1" ht="13.5">
      <c r="D966" s="101"/>
      <c r="O966" s="4"/>
    </row>
    <row r="967" spans="4:15" s="1" customFormat="1" ht="13.5">
      <c r="D967" s="101"/>
      <c r="O967" s="4"/>
    </row>
    <row r="968" spans="4:15" s="1" customFormat="1" ht="13.5">
      <c r="D968" s="101"/>
      <c r="O968" s="4"/>
    </row>
    <row r="969" spans="4:15" s="1" customFormat="1" ht="13.5">
      <c r="D969" s="101"/>
      <c r="O969" s="4"/>
    </row>
    <row r="970" spans="4:15" s="1" customFormat="1" ht="13.5">
      <c r="D970" s="101"/>
      <c r="O970" s="4"/>
    </row>
    <row r="971" spans="4:15" s="1" customFormat="1" ht="13.5">
      <c r="D971" s="101"/>
      <c r="O971" s="4"/>
    </row>
    <row r="972" spans="4:15" s="1" customFormat="1" ht="13.5">
      <c r="D972" s="101"/>
      <c r="O972" s="4"/>
    </row>
    <row r="973" spans="4:15" s="1" customFormat="1" ht="13.5">
      <c r="D973" s="101"/>
      <c r="O973" s="4"/>
    </row>
    <row r="974" spans="4:15" s="1" customFormat="1" ht="13.5">
      <c r="D974" s="101"/>
      <c r="O974" s="4"/>
    </row>
    <row r="975" spans="4:15" s="1" customFormat="1" ht="13.5">
      <c r="D975" s="101"/>
      <c r="O975" s="4"/>
    </row>
    <row r="976" spans="4:15" s="1" customFormat="1" ht="13.5">
      <c r="D976" s="101"/>
      <c r="O976" s="4"/>
    </row>
    <row r="977" spans="4:15" s="1" customFormat="1" ht="13.5">
      <c r="D977" s="101"/>
      <c r="O977" s="4"/>
    </row>
    <row r="978" spans="4:15" s="1" customFormat="1" ht="13.5">
      <c r="D978" s="101"/>
      <c r="O978" s="4"/>
    </row>
    <row r="979" spans="4:15" s="1" customFormat="1" ht="13.5">
      <c r="D979" s="101"/>
      <c r="O979" s="4"/>
    </row>
    <row r="980" spans="4:15" s="1" customFormat="1" ht="13.5">
      <c r="D980" s="101"/>
      <c r="O980" s="4"/>
    </row>
    <row r="981" spans="4:15" s="1" customFormat="1" ht="13.5">
      <c r="D981" s="101"/>
      <c r="O981" s="4"/>
    </row>
    <row r="982" spans="4:15" s="1" customFormat="1" ht="13.5">
      <c r="D982" s="101"/>
      <c r="O982" s="4"/>
    </row>
    <row r="983" spans="4:15" s="1" customFormat="1" ht="13.5">
      <c r="D983" s="101"/>
      <c r="O983" s="4"/>
    </row>
    <row r="984" spans="4:15" s="1" customFormat="1" ht="13.5">
      <c r="D984" s="101"/>
      <c r="O984" s="4"/>
    </row>
    <row r="985" spans="4:15" s="1" customFormat="1" ht="13.5">
      <c r="D985" s="101"/>
      <c r="O985" s="4"/>
    </row>
    <row r="986" spans="4:15" s="1" customFormat="1" ht="13.5">
      <c r="D986" s="101"/>
      <c r="O986" s="4"/>
    </row>
    <row r="987" spans="4:15" s="1" customFormat="1" ht="13.5">
      <c r="D987" s="101"/>
      <c r="O987" s="4"/>
    </row>
    <row r="988" spans="4:15" s="1" customFormat="1" ht="13.5">
      <c r="D988" s="101"/>
      <c r="O988" s="4"/>
    </row>
    <row r="989" spans="4:15" s="1" customFormat="1" ht="13.5">
      <c r="D989" s="101"/>
      <c r="O989" s="4"/>
    </row>
    <row r="990" spans="4:15" s="1" customFormat="1" ht="13.5">
      <c r="D990" s="101"/>
      <c r="O990" s="4"/>
    </row>
    <row r="991" spans="4:15" s="1" customFormat="1" ht="13.5">
      <c r="D991" s="101"/>
      <c r="O991" s="4"/>
    </row>
    <row r="992" spans="4:15" s="1" customFormat="1" ht="13.5">
      <c r="D992" s="101"/>
      <c r="O992" s="4"/>
    </row>
    <row r="993" spans="4:15" s="1" customFormat="1" ht="13.5">
      <c r="D993" s="101"/>
      <c r="O993" s="4"/>
    </row>
    <row r="994" spans="4:15" s="1" customFormat="1" ht="13.5">
      <c r="D994" s="101"/>
      <c r="O994" s="4"/>
    </row>
    <row r="995" spans="4:15" s="1" customFormat="1" ht="13.5">
      <c r="D995" s="101"/>
      <c r="O995" s="4"/>
    </row>
    <row r="996" spans="4:15" s="1" customFormat="1" ht="13.5">
      <c r="D996" s="101"/>
      <c r="O996" s="4"/>
    </row>
    <row r="997" spans="4:15" s="1" customFormat="1" ht="13.5">
      <c r="D997" s="101"/>
      <c r="O997" s="4"/>
    </row>
    <row r="998" spans="4:15" s="1" customFormat="1" ht="13.5">
      <c r="D998" s="101"/>
      <c r="O998" s="4"/>
    </row>
    <row r="999" spans="4:15" s="1" customFormat="1" ht="13.5">
      <c r="D999" s="101"/>
      <c r="O999" s="4"/>
    </row>
    <row r="1000" spans="4:15" s="1" customFormat="1" ht="13.5">
      <c r="D1000" s="101"/>
      <c r="O1000" s="4"/>
    </row>
    <row r="1001" spans="4:15" s="1" customFormat="1" ht="13.5">
      <c r="D1001" s="101"/>
      <c r="O1001" s="4"/>
    </row>
    <row r="1002" spans="4:15" s="1" customFormat="1" ht="13.5">
      <c r="D1002" s="101"/>
      <c r="O1002" s="4"/>
    </row>
    <row r="1003" spans="4:15" s="1" customFormat="1" ht="13.5">
      <c r="D1003" s="101"/>
      <c r="O1003" s="4"/>
    </row>
    <row r="1004" spans="4:15" s="1" customFormat="1" ht="13.5">
      <c r="D1004" s="101"/>
      <c r="O1004" s="4"/>
    </row>
    <row r="1005" spans="4:15" s="1" customFormat="1" ht="13.5">
      <c r="D1005" s="101"/>
      <c r="O1005" s="4"/>
    </row>
    <row r="1006" spans="4:15" s="1" customFormat="1" ht="13.5">
      <c r="D1006" s="101"/>
      <c r="O1006" s="4"/>
    </row>
    <row r="1007" spans="4:15" s="1" customFormat="1" ht="13.5">
      <c r="D1007" s="101"/>
      <c r="O1007" s="4"/>
    </row>
    <row r="1008" spans="4:15" s="1" customFormat="1" ht="13.5">
      <c r="D1008" s="101"/>
      <c r="O1008" s="4"/>
    </row>
    <row r="1009" spans="4:15" s="1" customFormat="1" ht="13.5">
      <c r="D1009" s="101"/>
      <c r="O1009" s="4"/>
    </row>
    <row r="1010" spans="4:15" s="1" customFormat="1" ht="13.5">
      <c r="D1010" s="101"/>
      <c r="O1010" s="4"/>
    </row>
    <row r="1011" spans="4:15" s="1" customFormat="1" ht="13.5">
      <c r="D1011" s="101"/>
      <c r="O1011" s="4"/>
    </row>
    <row r="1012" spans="4:15" s="1" customFormat="1" ht="13.5">
      <c r="D1012" s="101"/>
      <c r="O1012" s="4"/>
    </row>
    <row r="1013" spans="4:15" s="1" customFormat="1" ht="13.5">
      <c r="D1013" s="101"/>
      <c r="O1013" s="4"/>
    </row>
    <row r="1014" spans="4:15" s="1" customFormat="1" ht="13.5">
      <c r="D1014" s="101"/>
      <c r="O1014" s="4"/>
    </row>
    <row r="1015" spans="4:15" s="1" customFormat="1" ht="13.5">
      <c r="D1015" s="101"/>
      <c r="O1015" s="4"/>
    </row>
    <row r="1016" spans="4:15" s="1" customFormat="1" ht="13.5">
      <c r="D1016" s="101"/>
      <c r="O1016" s="4"/>
    </row>
    <row r="1017" spans="4:15" s="1" customFormat="1" ht="13.5">
      <c r="D1017" s="101"/>
      <c r="O1017" s="4"/>
    </row>
    <row r="1018" spans="4:15" s="1" customFormat="1" ht="13.5">
      <c r="D1018" s="101"/>
      <c r="O1018" s="4"/>
    </row>
    <row r="1019" spans="4:15" s="1" customFormat="1" ht="13.5">
      <c r="D1019" s="101"/>
      <c r="O1019" s="4"/>
    </row>
    <row r="1020" spans="4:15" s="1" customFormat="1" ht="13.5">
      <c r="D1020" s="101"/>
      <c r="O1020" s="4"/>
    </row>
    <row r="1021" spans="4:15" s="1" customFormat="1" ht="13.5">
      <c r="D1021" s="101"/>
      <c r="O1021" s="4"/>
    </row>
    <row r="1022" spans="4:15" s="1" customFormat="1" ht="13.5">
      <c r="D1022" s="101"/>
      <c r="O1022" s="4"/>
    </row>
    <row r="1023" spans="4:15" s="1" customFormat="1" ht="13.5">
      <c r="D1023" s="101"/>
      <c r="O1023" s="4"/>
    </row>
    <row r="1024" spans="4:15" s="1" customFormat="1" ht="13.5">
      <c r="D1024" s="101"/>
      <c r="O1024" s="4"/>
    </row>
    <row r="1025" spans="4:15" s="1" customFormat="1" ht="13.5">
      <c r="D1025" s="101"/>
      <c r="O1025" s="4"/>
    </row>
    <row r="1026" spans="4:15" s="1" customFormat="1" ht="13.5">
      <c r="D1026" s="101"/>
      <c r="O1026" s="4"/>
    </row>
    <row r="1027" spans="4:15" s="1" customFormat="1" ht="13.5">
      <c r="D1027" s="101"/>
      <c r="O1027" s="4"/>
    </row>
    <row r="1028" spans="4:15" s="1" customFormat="1" ht="13.5">
      <c r="D1028" s="101"/>
      <c r="O1028" s="4"/>
    </row>
    <row r="1029" spans="4:15" s="1" customFormat="1" ht="13.5">
      <c r="D1029" s="101"/>
      <c r="O1029" s="4"/>
    </row>
    <row r="1030" spans="4:15" s="1" customFormat="1" ht="13.5">
      <c r="D1030" s="101"/>
      <c r="O1030" s="4"/>
    </row>
    <row r="1031" spans="4:15" s="1" customFormat="1" ht="13.5">
      <c r="D1031" s="101"/>
      <c r="O1031" s="4"/>
    </row>
    <row r="1032" spans="4:15" s="1" customFormat="1" ht="13.5">
      <c r="D1032" s="101"/>
      <c r="O1032" s="4"/>
    </row>
    <row r="1033" spans="4:15" s="1" customFormat="1" ht="13.5">
      <c r="D1033" s="101"/>
      <c r="O1033" s="4"/>
    </row>
    <row r="1034" spans="4:15" s="1" customFormat="1" ht="13.5">
      <c r="D1034" s="101"/>
      <c r="O1034" s="4"/>
    </row>
    <row r="1035" spans="4:15" s="1" customFormat="1" ht="13.5">
      <c r="D1035" s="101"/>
      <c r="O1035" s="4"/>
    </row>
    <row r="1036" spans="4:15" s="1" customFormat="1" ht="13.5">
      <c r="D1036" s="101"/>
      <c r="O1036" s="4"/>
    </row>
    <row r="1037" spans="4:15" s="1" customFormat="1" ht="13.5">
      <c r="D1037" s="101"/>
      <c r="O1037" s="4"/>
    </row>
    <row r="1038" spans="4:15" s="1" customFormat="1" ht="13.5">
      <c r="D1038" s="101"/>
      <c r="O1038" s="4"/>
    </row>
    <row r="1039" spans="4:15" s="1" customFormat="1" ht="13.5">
      <c r="D1039" s="101"/>
      <c r="O1039" s="4"/>
    </row>
    <row r="1040" spans="4:15" s="1" customFormat="1" ht="13.5">
      <c r="D1040" s="101"/>
      <c r="O1040" s="4"/>
    </row>
    <row r="1041" spans="4:15" s="1" customFormat="1" ht="13.5">
      <c r="D1041" s="101"/>
      <c r="O1041" s="4"/>
    </row>
    <row r="1042" spans="4:15" s="1" customFormat="1" ht="13.5">
      <c r="D1042" s="101"/>
      <c r="O1042" s="4"/>
    </row>
    <row r="1043" spans="4:15" s="1" customFormat="1" ht="13.5">
      <c r="D1043" s="101"/>
      <c r="O1043" s="4"/>
    </row>
    <row r="1044" spans="4:15" s="1" customFormat="1" ht="13.5">
      <c r="D1044" s="101"/>
      <c r="O1044" s="4"/>
    </row>
    <row r="1045" spans="4:15" s="1" customFormat="1" ht="13.5">
      <c r="D1045" s="101"/>
      <c r="O1045" s="4"/>
    </row>
    <row r="1046" spans="4:15" s="1" customFormat="1" ht="13.5">
      <c r="D1046" s="101"/>
      <c r="O1046" s="4"/>
    </row>
    <row r="1047" spans="4:15" s="1" customFormat="1" ht="13.5">
      <c r="D1047" s="101"/>
      <c r="O1047" s="4"/>
    </row>
    <row r="1048" spans="4:15" s="1" customFormat="1" ht="13.5">
      <c r="D1048" s="101"/>
      <c r="O1048" s="4"/>
    </row>
    <row r="1049" spans="4:15" s="1" customFormat="1" ht="13.5">
      <c r="D1049" s="101"/>
      <c r="O1049" s="4"/>
    </row>
    <row r="1050" spans="4:15" s="1" customFormat="1" ht="13.5">
      <c r="D1050" s="101"/>
      <c r="O1050" s="4"/>
    </row>
    <row r="1051" spans="4:15" s="1" customFormat="1" ht="13.5">
      <c r="D1051" s="101"/>
      <c r="O1051" s="4"/>
    </row>
    <row r="1052" spans="4:15" s="1" customFormat="1" ht="13.5">
      <c r="D1052" s="101"/>
      <c r="O1052" s="4"/>
    </row>
    <row r="1053" spans="4:15" s="1" customFormat="1" ht="13.5">
      <c r="D1053" s="101"/>
      <c r="O1053" s="4"/>
    </row>
    <row r="1054" spans="4:15" s="1" customFormat="1" ht="13.5">
      <c r="D1054" s="101"/>
      <c r="O1054" s="4"/>
    </row>
    <row r="1055" spans="4:15" s="1" customFormat="1" ht="13.5">
      <c r="D1055" s="101"/>
      <c r="O1055" s="4"/>
    </row>
    <row r="1056" spans="4:15" s="1" customFormat="1" ht="13.5">
      <c r="D1056" s="101"/>
      <c r="O1056" s="4"/>
    </row>
    <row r="1057" spans="4:15" s="1" customFormat="1" ht="13.5">
      <c r="D1057" s="101"/>
      <c r="O1057" s="4"/>
    </row>
    <row r="1058" spans="4:15" s="1" customFormat="1" ht="13.5">
      <c r="D1058" s="101"/>
      <c r="O1058" s="4"/>
    </row>
    <row r="1059" spans="4:15" s="1" customFormat="1" ht="13.5">
      <c r="D1059" s="101"/>
      <c r="O1059" s="4"/>
    </row>
    <row r="1060" spans="4:15" s="1" customFormat="1" ht="13.5">
      <c r="D1060" s="101"/>
      <c r="O1060" s="4"/>
    </row>
    <row r="1061" spans="4:15" s="1" customFormat="1" ht="13.5">
      <c r="D1061" s="101"/>
      <c r="O1061" s="4"/>
    </row>
    <row r="1062" spans="4:15" s="1" customFormat="1" ht="13.5">
      <c r="D1062" s="101"/>
      <c r="O1062" s="4"/>
    </row>
    <row r="1063" spans="4:15" s="1" customFormat="1" ht="13.5">
      <c r="D1063" s="101"/>
      <c r="O1063" s="4"/>
    </row>
    <row r="1064" spans="4:15" s="1" customFormat="1" ht="13.5">
      <c r="D1064" s="101"/>
      <c r="O1064" s="4"/>
    </row>
    <row r="1065" spans="4:15" s="1" customFormat="1" ht="13.5">
      <c r="D1065" s="101"/>
      <c r="O1065" s="4"/>
    </row>
    <row r="1066" spans="4:15" s="1" customFormat="1" ht="13.5">
      <c r="D1066" s="101"/>
      <c r="O1066" s="4"/>
    </row>
    <row r="1067" spans="4:15" s="1" customFormat="1" ht="13.5">
      <c r="D1067" s="101"/>
      <c r="O1067" s="4"/>
    </row>
    <row r="1068" spans="4:15" s="1" customFormat="1" ht="13.5">
      <c r="D1068" s="101"/>
      <c r="O1068" s="4"/>
    </row>
    <row r="1069" spans="4:15" s="1" customFormat="1" ht="13.5">
      <c r="D1069" s="101"/>
      <c r="O1069" s="4"/>
    </row>
    <row r="1070" spans="4:15" s="1" customFormat="1" ht="13.5">
      <c r="D1070" s="101"/>
      <c r="O1070" s="4"/>
    </row>
    <row r="1071" spans="4:15" s="1" customFormat="1" ht="13.5">
      <c r="D1071" s="101"/>
      <c r="O1071" s="4"/>
    </row>
    <row r="1072" spans="4:15" s="1" customFormat="1" ht="13.5">
      <c r="D1072" s="101"/>
      <c r="O1072" s="4"/>
    </row>
    <row r="1073" spans="4:15" s="1" customFormat="1" ht="13.5">
      <c r="D1073" s="101"/>
      <c r="O1073" s="4"/>
    </row>
    <row r="1074" spans="4:15" s="1" customFormat="1" ht="13.5">
      <c r="D1074" s="101"/>
      <c r="O1074" s="4"/>
    </row>
    <row r="1075" spans="4:15" s="1" customFormat="1" ht="13.5">
      <c r="D1075" s="101"/>
      <c r="O1075" s="4"/>
    </row>
    <row r="1076" spans="4:15" s="1" customFormat="1" ht="13.5">
      <c r="D1076" s="101"/>
      <c r="O1076" s="4"/>
    </row>
    <row r="1077" spans="4:15" s="1" customFormat="1" ht="13.5">
      <c r="D1077" s="101"/>
      <c r="O1077" s="4"/>
    </row>
    <row r="1078" spans="4:15" s="1" customFormat="1" ht="13.5">
      <c r="D1078" s="101"/>
      <c r="O1078" s="4"/>
    </row>
    <row r="1079" spans="4:15" s="1" customFormat="1" ht="13.5">
      <c r="D1079" s="101"/>
      <c r="O1079" s="4"/>
    </row>
    <row r="1080" spans="4:15" s="1" customFormat="1" ht="13.5">
      <c r="D1080" s="101"/>
      <c r="O1080" s="4"/>
    </row>
    <row r="1081" spans="4:15" s="1" customFormat="1" ht="13.5">
      <c r="D1081" s="101"/>
      <c r="O1081" s="4"/>
    </row>
    <row r="1082" spans="4:15" s="1" customFormat="1" ht="13.5">
      <c r="D1082" s="101"/>
      <c r="O1082" s="4"/>
    </row>
    <row r="1083" spans="4:15" s="1" customFormat="1" ht="13.5">
      <c r="D1083" s="101"/>
      <c r="O1083" s="4"/>
    </row>
    <row r="1084" spans="4:15" s="1" customFormat="1" ht="13.5">
      <c r="D1084" s="101"/>
      <c r="O1084" s="4"/>
    </row>
    <row r="1085" spans="4:15" s="1" customFormat="1" ht="13.5">
      <c r="D1085" s="101"/>
      <c r="O1085" s="4"/>
    </row>
    <row r="1086" spans="4:15" s="1" customFormat="1" ht="13.5">
      <c r="D1086" s="101"/>
      <c r="O1086" s="4"/>
    </row>
    <row r="1087" spans="4:15" s="1" customFormat="1" ht="13.5">
      <c r="D1087" s="101"/>
      <c r="O1087" s="4"/>
    </row>
    <row r="1088" spans="4:15" s="1" customFormat="1" ht="13.5">
      <c r="D1088" s="101"/>
      <c r="O1088" s="4"/>
    </row>
    <row r="1089" spans="4:15" s="1" customFormat="1" ht="13.5">
      <c r="D1089" s="101"/>
      <c r="O1089" s="4"/>
    </row>
    <row r="1090" spans="4:15" s="1" customFormat="1" ht="13.5">
      <c r="D1090" s="101"/>
      <c r="O1090" s="4"/>
    </row>
    <row r="1091" spans="4:15" s="1" customFormat="1" ht="13.5">
      <c r="D1091" s="101"/>
      <c r="O1091" s="4"/>
    </row>
    <row r="1092" spans="4:15" s="1" customFormat="1" ht="13.5">
      <c r="D1092" s="101"/>
      <c r="O1092" s="4"/>
    </row>
    <row r="1093" spans="4:15" s="1" customFormat="1" ht="13.5">
      <c r="D1093" s="101"/>
      <c r="O1093" s="4"/>
    </row>
    <row r="1094" spans="4:15" s="1" customFormat="1" ht="13.5">
      <c r="D1094" s="101"/>
      <c r="O1094" s="4"/>
    </row>
    <row r="1095" spans="4:15" s="1" customFormat="1" ht="13.5">
      <c r="D1095" s="101"/>
      <c r="O1095" s="4"/>
    </row>
    <row r="1096" spans="4:15" s="1" customFormat="1" ht="13.5">
      <c r="D1096" s="101"/>
      <c r="O1096" s="4"/>
    </row>
    <row r="1097" spans="4:15" s="1" customFormat="1" ht="13.5">
      <c r="D1097" s="101"/>
      <c r="O1097" s="4"/>
    </row>
    <row r="1098" spans="4:15" s="1" customFormat="1" ht="13.5">
      <c r="D1098" s="101"/>
      <c r="O1098" s="4"/>
    </row>
    <row r="1099" spans="4:15" s="1" customFormat="1" ht="13.5">
      <c r="D1099" s="101"/>
      <c r="O1099" s="4"/>
    </row>
    <row r="1100" spans="4:15" s="1" customFormat="1" ht="13.5">
      <c r="D1100" s="101"/>
      <c r="O1100" s="4"/>
    </row>
    <row r="1101" spans="4:15" s="1" customFormat="1" ht="13.5">
      <c r="D1101" s="101"/>
      <c r="O1101" s="4"/>
    </row>
    <row r="1102" spans="4:15" s="1" customFormat="1" ht="13.5">
      <c r="D1102" s="101"/>
      <c r="O1102" s="4"/>
    </row>
    <row r="1103" spans="4:15" s="1" customFormat="1" ht="13.5">
      <c r="D1103" s="101"/>
      <c r="O1103" s="4"/>
    </row>
    <row r="1104" spans="4:15" s="1" customFormat="1" ht="13.5">
      <c r="D1104" s="101"/>
      <c r="O1104" s="4"/>
    </row>
    <row r="1105" spans="4:15" s="1" customFormat="1" ht="13.5">
      <c r="D1105" s="101"/>
      <c r="O1105" s="4"/>
    </row>
    <row r="1106" spans="4:15" s="1" customFormat="1" ht="13.5">
      <c r="D1106" s="101"/>
      <c r="O1106" s="4"/>
    </row>
    <row r="1107" spans="4:15" s="1" customFormat="1" ht="13.5">
      <c r="D1107" s="101"/>
      <c r="O1107" s="4"/>
    </row>
    <row r="1108" spans="4:15" s="1" customFormat="1" ht="13.5">
      <c r="D1108" s="101"/>
      <c r="O1108" s="4"/>
    </row>
    <row r="1109" spans="4:15" s="1" customFormat="1" ht="13.5">
      <c r="D1109" s="101"/>
      <c r="O1109" s="4"/>
    </row>
    <row r="1110" spans="4:15" s="1" customFormat="1" ht="13.5">
      <c r="D1110" s="101"/>
      <c r="O1110" s="4"/>
    </row>
    <row r="1111" spans="4:15" s="1" customFormat="1" ht="13.5">
      <c r="D1111" s="101"/>
      <c r="O1111" s="4"/>
    </row>
    <row r="1112" spans="4:15" s="1" customFormat="1" ht="13.5">
      <c r="D1112" s="101"/>
      <c r="O1112" s="4"/>
    </row>
    <row r="1113" spans="4:15" s="1" customFormat="1" ht="13.5">
      <c r="D1113" s="101"/>
      <c r="O1113" s="4"/>
    </row>
    <row r="1114" spans="4:15" s="1" customFormat="1" ht="13.5">
      <c r="D1114" s="101"/>
      <c r="O1114" s="4"/>
    </row>
    <row r="1115" spans="4:15" s="1" customFormat="1" ht="13.5">
      <c r="D1115" s="101"/>
      <c r="O1115" s="4"/>
    </row>
    <row r="1116" spans="4:15" s="1" customFormat="1" ht="13.5">
      <c r="D1116" s="101"/>
      <c r="O1116" s="4"/>
    </row>
    <row r="1117" spans="4:15" s="1" customFormat="1" ht="13.5">
      <c r="D1117" s="101"/>
      <c r="O1117" s="4"/>
    </row>
    <row r="1118" spans="4:15" s="1" customFormat="1" ht="13.5">
      <c r="D1118" s="101"/>
      <c r="O1118" s="4"/>
    </row>
    <row r="1119" spans="4:15" s="1" customFormat="1" ht="13.5">
      <c r="D1119" s="101"/>
      <c r="O1119" s="4"/>
    </row>
    <row r="1120" spans="4:15" s="1" customFormat="1" ht="13.5">
      <c r="D1120" s="101"/>
      <c r="O1120" s="4"/>
    </row>
    <row r="1121" spans="4:15" s="1" customFormat="1" ht="13.5">
      <c r="D1121" s="101"/>
      <c r="O1121" s="4"/>
    </row>
    <row r="1122" spans="4:15" s="1" customFormat="1" ht="13.5">
      <c r="D1122" s="101"/>
      <c r="O1122" s="4"/>
    </row>
    <row r="1123" spans="4:15" s="1" customFormat="1" ht="13.5">
      <c r="D1123" s="101"/>
      <c r="O1123" s="4"/>
    </row>
    <row r="1124" spans="4:15" s="1" customFormat="1" ht="13.5">
      <c r="D1124" s="101"/>
      <c r="O1124" s="4"/>
    </row>
    <row r="1125" spans="4:15" s="1" customFormat="1" ht="13.5">
      <c r="D1125" s="101"/>
      <c r="O1125" s="4"/>
    </row>
    <row r="1126" spans="4:15" s="1" customFormat="1" ht="13.5">
      <c r="D1126" s="101"/>
      <c r="O1126" s="4"/>
    </row>
    <row r="1127" spans="4:15" s="1" customFormat="1" ht="13.5">
      <c r="D1127" s="101"/>
      <c r="O1127" s="4"/>
    </row>
    <row r="1128" spans="4:15" s="1" customFormat="1" ht="13.5">
      <c r="D1128" s="101"/>
      <c r="O1128" s="4"/>
    </row>
    <row r="1129" spans="4:15" s="1" customFormat="1" ht="13.5">
      <c r="D1129" s="101"/>
      <c r="O1129" s="4"/>
    </row>
    <row r="1130" spans="4:15" s="1" customFormat="1" ht="13.5">
      <c r="D1130" s="101"/>
      <c r="O1130" s="4"/>
    </row>
    <row r="1131" spans="4:15" s="1" customFormat="1" ht="13.5">
      <c r="D1131" s="101"/>
      <c r="O1131" s="4"/>
    </row>
    <row r="1132" spans="4:15" s="1" customFormat="1" ht="13.5">
      <c r="D1132" s="101"/>
      <c r="O1132" s="4"/>
    </row>
    <row r="1133" spans="4:15" s="1" customFormat="1" ht="13.5">
      <c r="D1133" s="101"/>
      <c r="O1133" s="4"/>
    </row>
    <row r="1134" spans="4:15" s="1" customFormat="1" ht="13.5">
      <c r="D1134" s="101"/>
      <c r="O1134" s="4"/>
    </row>
    <row r="1135" spans="4:15" s="1" customFormat="1" ht="13.5">
      <c r="D1135" s="101"/>
      <c r="O1135" s="4"/>
    </row>
    <row r="1136" spans="4:15" s="1" customFormat="1" ht="13.5">
      <c r="D1136" s="101"/>
      <c r="O1136" s="4"/>
    </row>
    <row r="1137" spans="4:15" s="1" customFormat="1" ht="13.5">
      <c r="D1137" s="101"/>
      <c r="O1137" s="4"/>
    </row>
    <row r="1138" spans="4:15" s="1" customFormat="1" ht="13.5">
      <c r="D1138" s="101"/>
      <c r="O1138" s="4"/>
    </row>
    <row r="1139" spans="4:15" s="1" customFormat="1" ht="13.5">
      <c r="D1139" s="101"/>
      <c r="O1139" s="4"/>
    </row>
    <row r="1140" spans="4:15" s="1" customFormat="1" ht="13.5">
      <c r="D1140" s="101"/>
      <c r="O1140" s="4"/>
    </row>
    <row r="1141" spans="4:15" s="1" customFormat="1" ht="13.5">
      <c r="D1141" s="101"/>
      <c r="O1141" s="4"/>
    </row>
    <row r="1142" spans="4:15" s="1" customFormat="1" ht="13.5">
      <c r="D1142" s="101"/>
      <c r="O1142" s="4"/>
    </row>
    <row r="1143" spans="4:15" s="1" customFormat="1" ht="13.5">
      <c r="D1143" s="101"/>
      <c r="O1143" s="4"/>
    </row>
    <row r="1144" spans="4:15" s="1" customFormat="1" ht="13.5">
      <c r="D1144" s="101"/>
      <c r="O1144" s="4"/>
    </row>
    <row r="1145" spans="4:15" s="1" customFormat="1" ht="13.5">
      <c r="D1145" s="101"/>
      <c r="O1145" s="4"/>
    </row>
    <row r="1146" spans="4:15" s="1" customFormat="1" ht="13.5">
      <c r="D1146" s="101"/>
      <c r="O1146" s="4"/>
    </row>
    <row r="1147" spans="4:15" s="1" customFormat="1" ht="13.5">
      <c r="D1147" s="101"/>
      <c r="O1147" s="4"/>
    </row>
    <row r="1148" spans="4:15" s="1" customFormat="1" ht="13.5">
      <c r="D1148" s="101"/>
      <c r="O1148" s="4"/>
    </row>
    <row r="1149" spans="4:15" s="1" customFormat="1" ht="13.5">
      <c r="D1149" s="101"/>
      <c r="O1149" s="4"/>
    </row>
    <row r="1150" spans="4:15" s="1" customFormat="1" ht="13.5">
      <c r="D1150" s="101"/>
      <c r="O1150" s="4"/>
    </row>
    <row r="1151" spans="4:15" s="1" customFormat="1" ht="13.5">
      <c r="D1151" s="101"/>
      <c r="O1151" s="4"/>
    </row>
    <row r="1152" spans="4:15" s="1" customFormat="1" ht="13.5">
      <c r="D1152" s="101"/>
      <c r="O1152" s="4"/>
    </row>
    <row r="1153" spans="4:15" s="1" customFormat="1" ht="13.5">
      <c r="D1153" s="101"/>
      <c r="O1153" s="4"/>
    </row>
    <row r="1154" spans="4:15" s="1" customFormat="1" ht="13.5">
      <c r="D1154" s="101"/>
      <c r="O1154" s="4"/>
    </row>
    <row r="1155" spans="4:15" s="1" customFormat="1" ht="13.5">
      <c r="D1155" s="101"/>
      <c r="O1155" s="4"/>
    </row>
    <row r="1156" spans="4:15" s="1" customFormat="1" ht="13.5">
      <c r="D1156" s="101"/>
      <c r="O1156" s="4"/>
    </row>
    <row r="1157" spans="4:15" s="1" customFormat="1" ht="13.5">
      <c r="D1157" s="101"/>
      <c r="O1157" s="4"/>
    </row>
    <row r="1158" spans="4:15" s="1" customFormat="1" ht="13.5">
      <c r="D1158" s="101"/>
      <c r="O1158" s="4"/>
    </row>
    <row r="1159" spans="4:15" s="1" customFormat="1" ht="13.5">
      <c r="D1159" s="101"/>
      <c r="O1159" s="4"/>
    </row>
    <row r="1160" spans="4:15" s="1" customFormat="1" ht="13.5">
      <c r="D1160" s="101"/>
      <c r="O1160" s="4"/>
    </row>
    <row r="1161" spans="4:15" s="1" customFormat="1" ht="13.5">
      <c r="D1161" s="101"/>
      <c r="O1161" s="4"/>
    </row>
    <row r="1162" spans="4:15" s="1" customFormat="1" ht="13.5">
      <c r="D1162" s="101"/>
      <c r="O1162" s="4"/>
    </row>
    <row r="1163" spans="4:15" s="1" customFormat="1" ht="13.5">
      <c r="D1163" s="101"/>
      <c r="O1163" s="4"/>
    </row>
    <row r="1164" spans="4:15" s="1" customFormat="1" ht="13.5">
      <c r="D1164" s="101"/>
      <c r="O1164" s="4"/>
    </row>
    <row r="1165" spans="4:15" s="1" customFormat="1" ht="13.5">
      <c r="D1165" s="101"/>
      <c r="O1165" s="4"/>
    </row>
    <row r="1166" spans="4:15" s="1" customFormat="1" ht="13.5">
      <c r="D1166" s="101"/>
      <c r="O1166" s="4"/>
    </row>
    <row r="1167" spans="4:15" s="1" customFormat="1" ht="13.5">
      <c r="D1167" s="101"/>
      <c r="O1167" s="4"/>
    </row>
    <row r="1168" spans="4:15" s="1" customFormat="1" ht="13.5">
      <c r="D1168" s="101"/>
      <c r="O1168" s="4"/>
    </row>
    <row r="1169" spans="4:15" s="1" customFormat="1" ht="13.5">
      <c r="D1169" s="101"/>
      <c r="O1169" s="4"/>
    </row>
    <row r="1170" spans="4:15" s="1" customFormat="1" ht="13.5">
      <c r="D1170" s="101"/>
      <c r="O1170" s="4"/>
    </row>
    <row r="1171" spans="4:15" s="1" customFormat="1" ht="13.5">
      <c r="D1171" s="101"/>
      <c r="O1171" s="4"/>
    </row>
    <row r="1172" spans="4:15" s="1" customFormat="1" ht="13.5">
      <c r="D1172" s="101"/>
      <c r="O1172" s="4"/>
    </row>
    <row r="1173" spans="4:15" s="1" customFormat="1" ht="13.5">
      <c r="D1173" s="101"/>
      <c r="O1173" s="4"/>
    </row>
    <row r="1174" spans="4:15" s="1" customFormat="1" ht="13.5">
      <c r="D1174" s="101"/>
      <c r="O1174" s="4"/>
    </row>
    <row r="1175" spans="4:15" s="1" customFormat="1" ht="13.5">
      <c r="D1175" s="101"/>
      <c r="O1175" s="4"/>
    </row>
    <row r="1176" spans="4:15" s="1" customFormat="1" ht="13.5">
      <c r="D1176" s="101"/>
      <c r="O1176" s="4"/>
    </row>
    <row r="1177" spans="4:15" s="1" customFormat="1" ht="13.5">
      <c r="D1177" s="101"/>
      <c r="O1177" s="4"/>
    </row>
    <row r="1178" spans="4:15" s="1" customFormat="1" ht="13.5">
      <c r="D1178" s="101"/>
      <c r="O1178" s="4"/>
    </row>
    <row r="1179" spans="4:15" s="1" customFormat="1" ht="13.5">
      <c r="D1179" s="101"/>
      <c r="O1179" s="4"/>
    </row>
    <row r="1180" spans="4:15" s="1" customFormat="1" ht="13.5">
      <c r="D1180" s="101"/>
      <c r="O1180" s="4"/>
    </row>
    <row r="1181" spans="4:15" s="1" customFormat="1" ht="13.5">
      <c r="D1181" s="101"/>
      <c r="O1181" s="4"/>
    </row>
    <row r="1182" spans="4:15" s="1" customFormat="1" ht="13.5">
      <c r="D1182" s="101"/>
      <c r="O1182" s="4"/>
    </row>
    <row r="1183" spans="4:15" s="1" customFormat="1" ht="13.5">
      <c r="D1183" s="101"/>
      <c r="O1183" s="4"/>
    </row>
    <row r="1184" spans="4:15" s="1" customFormat="1" ht="13.5">
      <c r="D1184" s="101"/>
      <c r="O1184" s="4"/>
    </row>
    <row r="1185" spans="4:15" s="1" customFormat="1" ht="13.5">
      <c r="D1185" s="101"/>
      <c r="O1185" s="4"/>
    </row>
    <row r="1186" spans="4:15" s="1" customFormat="1" ht="13.5">
      <c r="D1186" s="101"/>
      <c r="O1186" s="4"/>
    </row>
    <row r="1187" spans="4:15" s="1" customFormat="1" ht="13.5">
      <c r="D1187" s="101"/>
      <c r="O1187" s="4"/>
    </row>
    <row r="1188" spans="4:15" s="1" customFormat="1" ht="13.5">
      <c r="D1188" s="101"/>
      <c r="O1188" s="4"/>
    </row>
    <row r="1189" spans="4:15" s="1" customFormat="1" ht="13.5">
      <c r="D1189" s="101"/>
      <c r="O1189" s="4"/>
    </row>
    <row r="1190" spans="4:15" s="1" customFormat="1" ht="13.5">
      <c r="D1190" s="101"/>
      <c r="O1190" s="4"/>
    </row>
    <row r="1191" spans="4:15" s="1" customFormat="1" ht="13.5">
      <c r="D1191" s="101"/>
      <c r="O1191" s="4"/>
    </row>
    <row r="1192" spans="4:15" s="1" customFormat="1" ht="13.5">
      <c r="D1192" s="101"/>
      <c r="O1192" s="4"/>
    </row>
    <row r="1193" spans="4:15" s="1" customFormat="1" ht="13.5">
      <c r="D1193" s="101"/>
      <c r="O1193" s="4"/>
    </row>
    <row r="1194" spans="4:15" s="1" customFormat="1" ht="13.5">
      <c r="D1194" s="101"/>
      <c r="O1194" s="4"/>
    </row>
    <row r="1195" spans="4:15" s="1" customFormat="1" ht="13.5">
      <c r="D1195" s="101"/>
      <c r="O1195" s="4"/>
    </row>
    <row r="1196" spans="4:15" s="1" customFormat="1" ht="13.5">
      <c r="D1196" s="101"/>
      <c r="O1196" s="4"/>
    </row>
    <row r="1197" spans="4:15" s="1" customFormat="1" ht="13.5">
      <c r="D1197" s="101"/>
      <c r="O1197" s="4"/>
    </row>
    <row r="1198" spans="4:15" s="1" customFormat="1" ht="13.5">
      <c r="D1198" s="101"/>
      <c r="O1198" s="4"/>
    </row>
    <row r="1199" spans="4:15" s="1" customFormat="1" ht="13.5">
      <c r="D1199" s="101"/>
      <c r="O1199" s="4"/>
    </row>
    <row r="1200" spans="4:15" s="1" customFormat="1" ht="13.5">
      <c r="D1200" s="101"/>
      <c r="O1200" s="4"/>
    </row>
    <row r="1201" spans="4:15" s="1" customFormat="1" ht="13.5">
      <c r="D1201" s="101"/>
      <c r="O1201" s="4"/>
    </row>
    <row r="1202" spans="4:15" s="1" customFormat="1" ht="13.5">
      <c r="D1202" s="101"/>
      <c r="O1202" s="4"/>
    </row>
    <row r="1203" spans="4:15" s="1" customFormat="1" ht="13.5">
      <c r="D1203" s="101"/>
      <c r="O1203" s="4"/>
    </row>
    <row r="1204" spans="4:15" s="1" customFormat="1" ht="13.5">
      <c r="D1204" s="101"/>
      <c r="O1204" s="4"/>
    </row>
    <row r="1205" spans="4:15" s="1" customFormat="1" ht="13.5">
      <c r="D1205" s="101"/>
      <c r="O1205" s="4"/>
    </row>
    <row r="1206" spans="4:15" s="1" customFormat="1" ht="13.5">
      <c r="D1206" s="101"/>
      <c r="O1206" s="4"/>
    </row>
    <row r="1207" spans="4:15" s="1" customFormat="1" ht="13.5">
      <c r="D1207" s="101"/>
      <c r="O1207" s="4"/>
    </row>
    <row r="1208" spans="4:15" s="1" customFormat="1" ht="13.5">
      <c r="D1208" s="101"/>
      <c r="O1208" s="4"/>
    </row>
    <row r="1209" spans="4:15" s="1" customFormat="1" ht="13.5">
      <c r="D1209" s="101"/>
      <c r="O1209" s="4"/>
    </row>
    <row r="1210" spans="4:15" s="1" customFormat="1" ht="13.5">
      <c r="D1210" s="101"/>
      <c r="O1210" s="4"/>
    </row>
    <row r="1211" spans="4:15" s="1" customFormat="1" ht="13.5">
      <c r="D1211" s="101"/>
      <c r="O1211" s="4"/>
    </row>
    <row r="1212" spans="4:15" s="1" customFormat="1" ht="13.5">
      <c r="D1212" s="101"/>
      <c r="O1212" s="4"/>
    </row>
    <row r="1213" spans="4:15" s="1" customFormat="1" ht="13.5">
      <c r="D1213" s="101"/>
      <c r="O1213" s="4"/>
    </row>
    <row r="1214" spans="4:15" s="1" customFormat="1" ht="13.5">
      <c r="D1214" s="101"/>
      <c r="O1214" s="4"/>
    </row>
    <row r="1215" spans="4:15" s="1" customFormat="1" ht="13.5">
      <c r="D1215" s="101"/>
      <c r="O1215" s="4"/>
    </row>
    <row r="1216" spans="4:15" s="1" customFormat="1" ht="13.5">
      <c r="D1216" s="101"/>
      <c r="O1216" s="4"/>
    </row>
    <row r="1217" spans="4:15" s="1" customFormat="1" ht="13.5">
      <c r="D1217" s="101"/>
      <c r="O1217" s="4"/>
    </row>
    <row r="1218" spans="4:15" s="1" customFormat="1" ht="13.5">
      <c r="D1218" s="101"/>
      <c r="O1218" s="4"/>
    </row>
    <row r="1219" spans="4:15" s="1" customFormat="1" ht="13.5">
      <c r="D1219" s="101"/>
      <c r="O1219" s="4"/>
    </row>
    <row r="1220" spans="4:15" s="1" customFormat="1" ht="13.5">
      <c r="D1220" s="101"/>
      <c r="O1220" s="4"/>
    </row>
    <row r="1221" spans="4:15" s="1" customFormat="1" ht="13.5">
      <c r="D1221" s="101"/>
      <c r="O1221" s="4"/>
    </row>
    <row r="1222" spans="4:15" s="1" customFormat="1" ht="13.5">
      <c r="D1222" s="101"/>
      <c r="O1222" s="4"/>
    </row>
    <row r="1223" spans="4:15" s="1" customFormat="1" ht="13.5">
      <c r="D1223" s="101"/>
      <c r="O1223" s="4"/>
    </row>
    <row r="1224" spans="4:15" s="1" customFormat="1" ht="13.5">
      <c r="D1224" s="101"/>
      <c r="O1224" s="4"/>
    </row>
    <row r="1225" spans="4:15" s="1" customFormat="1" ht="13.5">
      <c r="D1225" s="101"/>
      <c r="O1225" s="4"/>
    </row>
    <row r="1226" spans="4:15" s="1" customFormat="1" ht="13.5">
      <c r="D1226" s="101"/>
      <c r="O1226" s="4"/>
    </row>
    <row r="1227" spans="4:15" s="1" customFormat="1" ht="13.5">
      <c r="D1227" s="101"/>
      <c r="O1227" s="4"/>
    </row>
    <row r="1228" spans="4:15" s="1" customFormat="1" ht="13.5">
      <c r="D1228" s="101"/>
      <c r="O1228" s="4"/>
    </row>
    <row r="1229" spans="4:15" s="1" customFormat="1" ht="13.5">
      <c r="D1229" s="101"/>
      <c r="O1229" s="4"/>
    </row>
    <row r="1230" spans="4:15" s="1" customFormat="1" ht="13.5">
      <c r="D1230" s="101"/>
      <c r="O1230" s="4"/>
    </row>
    <row r="1231" spans="4:15" s="1" customFormat="1" ht="13.5">
      <c r="D1231" s="101"/>
      <c r="O1231" s="4"/>
    </row>
    <row r="1232" spans="4:15" s="1" customFormat="1" ht="13.5">
      <c r="D1232" s="101"/>
      <c r="O1232" s="4"/>
    </row>
    <row r="1233" spans="4:15" s="1" customFormat="1" ht="13.5">
      <c r="D1233" s="101"/>
      <c r="O1233" s="4"/>
    </row>
    <row r="1234" spans="4:15" s="1" customFormat="1" ht="13.5">
      <c r="D1234" s="101"/>
      <c r="O1234" s="4"/>
    </row>
    <row r="1235" spans="4:15" s="1" customFormat="1" ht="13.5">
      <c r="D1235" s="101"/>
      <c r="O1235" s="4"/>
    </row>
    <row r="1236" spans="4:15" s="1" customFormat="1" ht="13.5">
      <c r="D1236" s="101"/>
      <c r="O1236" s="4"/>
    </row>
    <row r="1237" spans="4:15" s="1" customFormat="1" ht="13.5">
      <c r="D1237" s="101"/>
      <c r="O1237" s="4"/>
    </row>
    <row r="1238" spans="4:15" s="1" customFormat="1" ht="13.5">
      <c r="D1238" s="101"/>
      <c r="O1238" s="4"/>
    </row>
    <row r="1239" spans="4:15" s="1" customFormat="1" ht="13.5">
      <c r="D1239" s="101"/>
      <c r="O1239" s="4"/>
    </row>
    <row r="1240" spans="4:15" s="1" customFormat="1" ht="13.5">
      <c r="D1240" s="101"/>
      <c r="O1240" s="4"/>
    </row>
    <row r="1241" spans="4:15" s="1" customFormat="1" ht="13.5">
      <c r="D1241" s="101"/>
      <c r="O1241" s="4"/>
    </row>
    <row r="1242" spans="4:15" s="1" customFormat="1" ht="13.5">
      <c r="D1242" s="101"/>
      <c r="O1242" s="4"/>
    </row>
    <row r="1243" spans="4:15" s="1" customFormat="1" ht="13.5">
      <c r="D1243" s="101"/>
      <c r="O1243" s="4"/>
    </row>
    <row r="1244" spans="4:15" s="1" customFormat="1" ht="13.5">
      <c r="D1244" s="101"/>
      <c r="O1244" s="4"/>
    </row>
    <row r="1245" spans="4:15" s="1" customFormat="1" ht="13.5">
      <c r="D1245" s="101"/>
      <c r="O1245" s="4"/>
    </row>
    <row r="1246" spans="4:15" s="1" customFormat="1" ht="13.5">
      <c r="D1246" s="101"/>
      <c r="O1246" s="4"/>
    </row>
    <row r="1247" spans="4:15" s="1" customFormat="1" ht="13.5">
      <c r="D1247" s="101"/>
      <c r="O1247" s="4"/>
    </row>
    <row r="1248" spans="4:15" s="1" customFormat="1" ht="13.5">
      <c r="D1248" s="101"/>
      <c r="O1248" s="4"/>
    </row>
    <row r="1249" spans="4:15" s="1" customFormat="1" ht="13.5">
      <c r="D1249" s="101"/>
      <c r="O1249" s="4"/>
    </row>
    <row r="1250" spans="4:15" s="1" customFormat="1" ht="13.5">
      <c r="D1250" s="101"/>
      <c r="O1250" s="4"/>
    </row>
  </sheetData>
  <sheetProtection/>
  <mergeCells count="11">
    <mergeCell ref="B2:B4"/>
    <mergeCell ref="C2:C4"/>
    <mergeCell ref="D2:N2"/>
    <mergeCell ref="L3:L4"/>
    <mergeCell ref="M3:M4"/>
    <mergeCell ref="N3:N4"/>
    <mergeCell ref="C1:N1"/>
    <mergeCell ref="E3:H3"/>
    <mergeCell ref="I3:I4"/>
    <mergeCell ref="J3:J4"/>
    <mergeCell ref="K3:K4"/>
  </mergeCells>
  <printOptions/>
  <pageMargins left="0.5905511811023623" right="0.2755905511811024" top="0.5511811023622047" bottom="0.3937007874015748" header="0.35433070866141736" footer="0.1968503937007874"/>
  <pageSetup fitToHeight="2" fitToWidth="1" horizontalDpi="600" verticalDpi="600" orientation="portrait"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B1:K267"/>
  <sheetViews>
    <sheetView zoomScalePageLayoutView="0" workbookViewId="0" topLeftCell="A1">
      <pane xSplit="3" ySplit="3" topLeftCell="D4" activePane="bottomRight" state="frozen"/>
      <selection pane="topLeft" activeCell="A1" sqref="A1"/>
      <selection pane="topRight" activeCell="C1" sqref="C1"/>
      <selection pane="bottomLeft" activeCell="A5" sqref="A5"/>
      <selection pane="bottomRight" activeCell="G26" sqref="G26"/>
    </sheetView>
  </sheetViews>
  <sheetFormatPr defaultColWidth="9.00390625" defaultRowHeight="13.5"/>
  <cols>
    <col min="1" max="1" width="3.00390625" style="18" customWidth="1"/>
    <col min="2" max="2" width="3.75390625" style="18" customWidth="1"/>
    <col min="3" max="3" width="16.375" style="17" customWidth="1"/>
    <col min="4" max="4" width="16.625" style="18" customWidth="1"/>
    <col min="5" max="5" width="14.25390625" style="18" customWidth="1"/>
    <col min="6" max="6" width="14.375" style="18" customWidth="1"/>
    <col min="7" max="7" width="10.75390625" style="18" customWidth="1"/>
    <col min="8" max="8" width="8.125" style="18" customWidth="1"/>
    <col min="9" max="9" width="7.375" style="18" customWidth="1"/>
    <col min="10" max="10" width="12.375" style="18" customWidth="1"/>
    <col min="11" max="11" width="9.00390625" style="22" customWidth="1"/>
    <col min="12" max="16384" width="9.00390625" style="18" customWidth="1"/>
  </cols>
  <sheetData>
    <row r="1" spans="3:11" s="1" customFormat="1" ht="24" customHeight="1" thickBot="1">
      <c r="C1" s="937" t="s">
        <v>463</v>
      </c>
      <c r="D1" s="937"/>
      <c r="E1" s="937"/>
      <c r="F1" s="937"/>
      <c r="G1" s="136" t="s">
        <v>422</v>
      </c>
      <c r="K1" s="3"/>
    </row>
    <row r="2" spans="2:11" s="1" customFormat="1" ht="17.25" customHeight="1">
      <c r="B2" s="229"/>
      <c r="C2" s="234"/>
      <c r="D2" s="941"/>
      <c r="E2" s="941"/>
      <c r="F2" s="941"/>
      <c r="G2" s="938" t="s">
        <v>469</v>
      </c>
      <c r="H2" s="940" t="s">
        <v>270</v>
      </c>
      <c r="I2" s="912"/>
      <c r="J2" s="913"/>
      <c r="K2" s="3"/>
    </row>
    <row r="3" spans="2:11" s="1" customFormat="1" ht="58.5" customHeight="1" thickBot="1">
      <c r="B3" s="233"/>
      <c r="C3" s="235"/>
      <c r="D3" s="114" t="s">
        <v>90</v>
      </c>
      <c r="E3" s="114" t="s">
        <v>27</v>
      </c>
      <c r="F3" s="114" t="s">
        <v>269</v>
      </c>
      <c r="G3" s="939"/>
      <c r="H3" s="137" t="s">
        <v>80</v>
      </c>
      <c r="I3" s="138" t="s">
        <v>81</v>
      </c>
      <c r="J3" s="144" t="s">
        <v>82</v>
      </c>
      <c r="K3" s="3"/>
    </row>
    <row r="4" spans="2:11" s="1" customFormat="1" ht="15" customHeight="1">
      <c r="B4" s="230">
        <v>1</v>
      </c>
      <c r="C4" s="208" t="s">
        <v>268</v>
      </c>
      <c r="D4" s="508"/>
      <c r="E4" s="508"/>
      <c r="F4" s="194">
        <f>D4+E4</f>
        <v>0</v>
      </c>
      <c r="G4" s="509">
        <v>728724</v>
      </c>
      <c r="H4" s="194"/>
      <c r="I4" s="194">
        <f>E4/G4</f>
        <v>0</v>
      </c>
      <c r="J4" s="196">
        <f>F4/G4</f>
        <v>0</v>
      </c>
      <c r="K4" s="3"/>
    </row>
    <row r="5" spans="2:11" s="1" customFormat="1" ht="15" customHeight="1">
      <c r="B5" s="231">
        <v>2</v>
      </c>
      <c r="C5" s="192" t="s">
        <v>234</v>
      </c>
      <c r="D5" s="193"/>
      <c r="E5" s="193"/>
      <c r="F5" s="194">
        <f>D5+E5</f>
        <v>0</v>
      </c>
      <c r="G5" s="195">
        <v>94585</v>
      </c>
      <c r="H5" s="194">
        <f aca="true" t="shared" si="0" ref="H5:H17">D5/G5</f>
        <v>0</v>
      </c>
      <c r="I5" s="194">
        <f>E5/G5</f>
        <v>0</v>
      </c>
      <c r="J5" s="196">
        <f>F5/G5</f>
        <v>0</v>
      </c>
      <c r="K5" s="3"/>
    </row>
    <row r="6" spans="2:11" s="1" customFormat="1" ht="15" customHeight="1">
      <c r="B6" s="231">
        <v>3</v>
      </c>
      <c r="C6" s="192" t="s">
        <v>235</v>
      </c>
      <c r="D6" s="193"/>
      <c r="E6" s="193"/>
      <c r="F6" s="194">
        <f>D6+E6</f>
        <v>0</v>
      </c>
      <c r="G6" s="207">
        <v>24768</v>
      </c>
      <c r="H6" s="194">
        <f t="shared" si="0"/>
        <v>0</v>
      </c>
      <c r="I6" s="194">
        <f>E6/G6</f>
        <v>0</v>
      </c>
      <c r="J6" s="196">
        <f>F6/G6</f>
        <v>0</v>
      </c>
      <c r="K6" s="3"/>
    </row>
    <row r="7" spans="2:11" s="1" customFormat="1" ht="15" customHeight="1">
      <c r="B7" s="231">
        <v>4</v>
      </c>
      <c r="C7" s="192" t="s">
        <v>222</v>
      </c>
      <c r="D7" s="194">
        <v>147925000</v>
      </c>
      <c r="E7" s="194">
        <v>9406000</v>
      </c>
      <c r="F7" s="194">
        <f aca="true" t="shared" si="1" ref="F7:F29">D7+E7</f>
        <v>157331000</v>
      </c>
      <c r="G7" s="195">
        <v>6267</v>
      </c>
      <c r="H7" s="194">
        <f t="shared" si="0"/>
        <v>23603.797670336684</v>
      </c>
      <c r="I7" s="194">
        <f>E7/G7</f>
        <v>1500.8776128929312</v>
      </c>
      <c r="J7" s="196">
        <f aca="true" t="shared" si="2" ref="J7:J19">F7/G7</f>
        <v>25104.675283229615</v>
      </c>
      <c r="K7" s="3"/>
    </row>
    <row r="8" spans="2:11" s="1" customFormat="1" ht="15" customHeight="1">
      <c r="B8" s="231">
        <v>5</v>
      </c>
      <c r="C8" s="192" t="s">
        <v>224</v>
      </c>
      <c r="D8" s="194">
        <v>149187962</v>
      </c>
      <c r="E8" s="194">
        <v>0</v>
      </c>
      <c r="F8" s="194">
        <f t="shared" si="1"/>
        <v>149187962</v>
      </c>
      <c r="G8" s="195">
        <v>3406</v>
      </c>
      <c r="H8" s="194">
        <f t="shared" si="0"/>
        <v>43801.5155607751</v>
      </c>
      <c r="I8" s="194">
        <f aca="true" t="shared" si="3" ref="I8:I16">E8/G8</f>
        <v>0</v>
      </c>
      <c r="J8" s="196">
        <f t="shared" si="2"/>
        <v>43801.5155607751</v>
      </c>
      <c r="K8" s="3"/>
    </row>
    <row r="9" spans="2:11" s="1" customFormat="1" ht="15" customHeight="1">
      <c r="B9" s="231">
        <v>6</v>
      </c>
      <c r="C9" s="192" t="s">
        <v>236</v>
      </c>
      <c r="D9" s="194">
        <v>1243560000</v>
      </c>
      <c r="E9" s="194">
        <v>469042000</v>
      </c>
      <c r="F9" s="194">
        <f t="shared" si="1"/>
        <v>1712602000</v>
      </c>
      <c r="G9" s="195">
        <v>33651</v>
      </c>
      <c r="H9" s="194">
        <f t="shared" si="0"/>
        <v>36954.622448069895</v>
      </c>
      <c r="I9" s="194">
        <f t="shared" si="3"/>
        <v>13938.426792665894</v>
      </c>
      <c r="J9" s="196">
        <f t="shared" si="2"/>
        <v>50893.04924073579</v>
      </c>
      <c r="K9" s="3"/>
    </row>
    <row r="10" spans="2:11" s="1" customFormat="1" ht="15" customHeight="1">
      <c r="B10" s="231">
        <v>7</v>
      </c>
      <c r="C10" s="192" t="s">
        <v>237</v>
      </c>
      <c r="D10" s="194">
        <v>3390749000</v>
      </c>
      <c r="E10" s="194">
        <v>673179000</v>
      </c>
      <c r="F10" s="194">
        <f t="shared" si="1"/>
        <v>4063928000</v>
      </c>
      <c r="G10" s="195">
        <v>86704</v>
      </c>
      <c r="H10" s="194">
        <f t="shared" si="0"/>
        <v>39107.18075290644</v>
      </c>
      <c r="I10" s="194">
        <f t="shared" si="3"/>
        <v>7764.10546226241</v>
      </c>
      <c r="J10" s="196">
        <f t="shared" si="2"/>
        <v>46871.28621516885</v>
      </c>
      <c r="K10" s="3"/>
    </row>
    <row r="11" spans="2:11" s="1" customFormat="1" ht="15" customHeight="1">
      <c r="B11" s="231">
        <v>8</v>
      </c>
      <c r="C11" s="192" t="s">
        <v>225</v>
      </c>
      <c r="D11" s="194"/>
      <c r="E11" s="194"/>
      <c r="F11" s="194">
        <v>435264036</v>
      </c>
      <c r="G11" s="195">
        <v>6941</v>
      </c>
      <c r="H11" s="194">
        <f t="shared" si="0"/>
        <v>0</v>
      </c>
      <c r="I11" s="194">
        <f t="shared" si="3"/>
        <v>0</v>
      </c>
      <c r="J11" s="196">
        <f t="shared" si="2"/>
        <v>62709.12490995534</v>
      </c>
      <c r="K11" s="3"/>
    </row>
    <row r="12" spans="2:11" s="1" customFormat="1" ht="15" customHeight="1">
      <c r="B12" s="231">
        <v>9</v>
      </c>
      <c r="C12" s="192" t="s">
        <v>238</v>
      </c>
      <c r="D12" s="193">
        <v>1838698000</v>
      </c>
      <c r="E12" s="610">
        <v>1009521000</v>
      </c>
      <c r="F12" s="194">
        <f t="shared" si="1"/>
        <v>2848219000</v>
      </c>
      <c r="G12" s="195">
        <v>63446</v>
      </c>
      <c r="H12" s="194">
        <f t="shared" si="0"/>
        <v>28980.5188664376</v>
      </c>
      <c r="I12" s="194">
        <f t="shared" si="3"/>
        <v>15911.499542918387</v>
      </c>
      <c r="J12" s="196">
        <f t="shared" si="2"/>
        <v>44892.01840935599</v>
      </c>
      <c r="K12" s="3"/>
    </row>
    <row r="13" spans="2:11" s="338" customFormat="1" ht="15" customHeight="1">
      <c r="B13" s="495">
        <v>10</v>
      </c>
      <c r="C13" s="496" t="s">
        <v>239</v>
      </c>
      <c r="D13" s="497">
        <v>3418470953</v>
      </c>
      <c r="E13" s="497">
        <v>619821985</v>
      </c>
      <c r="F13" s="497">
        <f t="shared" si="1"/>
        <v>4038292938</v>
      </c>
      <c r="G13" s="498">
        <v>79819</v>
      </c>
      <c r="H13" s="497">
        <f t="shared" si="0"/>
        <v>42827.78477555469</v>
      </c>
      <c r="I13" s="497">
        <f t="shared" si="3"/>
        <v>7765.34390308072</v>
      </c>
      <c r="J13" s="196">
        <f t="shared" si="2"/>
        <v>50593.12867863541</v>
      </c>
      <c r="K13" s="500"/>
    </row>
    <row r="14" spans="2:11" s="1" customFormat="1" ht="15" customHeight="1">
      <c r="B14" s="231">
        <v>11</v>
      </c>
      <c r="C14" s="192" t="s">
        <v>243</v>
      </c>
      <c r="D14" s="193">
        <v>900335936</v>
      </c>
      <c r="E14" s="193">
        <v>269210000</v>
      </c>
      <c r="F14" s="194">
        <f t="shared" si="1"/>
        <v>1169545936</v>
      </c>
      <c r="G14" s="195">
        <v>23362</v>
      </c>
      <c r="H14" s="194">
        <f t="shared" si="0"/>
        <v>38538.47855491824</v>
      </c>
      <c r="I14" s="194">
        <f t="shared" si="3"/>
        <v>11523.41409125931</v>
      </c>
      <c r="J14" s="196">
        <f t="shared" si="2"/>
        <v>50061.892646177555</v>
      </c>
      <c r="K14" s="3"/>
    </row>
    <row r="15" spans="2:11" s="1" customFormat="1" ht="15" customHeight="1">
      <c r="B15" s="231">
        <v>12</v>
      </c>
      <c r="C15" s="192" t="s">
        <v>244</v>
      </c>
      <c r="D15" s="193"/>
      <c r="E15" s="194"/>
      <c r="F15" s="194">
        <f t="shared" si="1"/>
        <v>0</v>
      </c>
      <c r="G15" s="195">
        <v>39127</v>
      </c>
      <c r="H15" s="194">
        <f t="shared" si="0"/>
        <v>0</v>
      </c>
      <c r="I15" s="194">
        <f t="shared" si="3"/>
        <v>0</v>
      </c>
      <c r="J15" s="196">
        <f t="shared" si="2"/>
        <v>0</v>
      </c>
      <c r="K15" s="3"/>
    </row>
    <row r="16" spans="2:11" s="1" customFormat="1" ht="15" customHeight="1">
      <c r="B16" s="231">
        <v>13</v>
      </c>
      <c r="C16" s="192" t="s">
        <v>245</v>
      </c>
      <c r="D16" s="194"/>
      <c r="E16" s="194"/>
      <c r="F16" s="194"/>
      <c r="G16" s="195">
        <v>38216</v>
      </c>
      <c r="H16" s="194">
        <f t="shared" si="0"/>
        <v>0</v>
      </c>
      <c r="I16" s="194">
        <f t="shared" si="3"/>
        <v>0</v>
      </c>
      <c r="J16" s="196">
        <f t="shared" si="2"/>
        <v>0</v>
      </c>
      <c r="K16" s="3"/>
    </row>
    <row r="17" spans="2:11" s="1" customFormat="1" ht="15" customHeight="1">
      <c r="B17" s="231">
        <v>14</v>
      </c>
      <c r="C17" s="192" t="s">
        <v>246</v>
      </c>
      <c r="D17" s="193">
        <v>1899589215</v>
      </c>
      <c r="E17" s="193">
        <v>83888735</v>
      </c>
      <c r="F17" s="194">
        <f t="shared" si="1"/>
        <v>1983477950</v>
      </c>
      <c r="G17" s="195">
        <v>35065</v>
      </c>
      <c r="H17" s="194">
        <f t="shared" si="0"/>
        <v>54173.369884500215</v>
      </c>
      <c r="I17" s="194">
        <f>E17/G17</f>
        <v>2392.37801226294</v>
      </c>
      <c r="J17" s="196">
        <f t="shared" si="2"/>
        <v>56565.747896763154</v>
      </c>
      <c r="K17" s="3"/>
    </row>
    <row r="18" spans="2:11" s="1" customFormat="1" ht="15" customHeight="1">
      <c r="B18" s="231">
        <v>15</v>
      </c>
      <c r="C18" s="192" t="s">
        <v>214</v>
      </c>
      <c r="D18" s="193"/>
      <c r="E18" s="193"/>
      <c r="F18" s="194">
        <v>687270050</v>
      </c>
      <c r="G18" s="195">
        <v>15031</v>
      </c>
      <c r="H18" s="194">
        <f>D18/G18</f>
        <v>0</v>
      </c>
      <c r="I18" s="194">
        <f>E18/G18</f>
        <v>0</v>
      </c>
      <c r="J18" s="196">
        <f t="shared" si="2"/>
        <v>45723.508083294524</v>
      </c>
      <c r="K18" s="3"/>
    </row>
    <row r="19" spans="2:11" s="1" customFormat="1" ht="15" customHeight="1">
      <c r="B19" s="231">
        <v>16</v>
      </c>
      <c r="C19" s="192" t="s">
        <v>247</v>
      </c>
      <c r="D19" s="194"/>
      <c r="E19" s="194"/>
      <c r="F19" s="194">
        <f t="shared" si="1"/>
        <v>0</v>
      </c>
      <c r="G19" s="195">
        <v>65264</v>
      </c>
      <c r="H19" s="194"/>
      <c r="I19" s="194"/>
      <c r="J19" s="196">
        <f t="shared" si="2"/>
        <v>0</v>
      </c>
      <c r="K19" s="3"/>
    </row>
    <row r="20" spans="2:11" s="1" customFormat="1" ht="15" customHeight="1">
      <c r="B20" s="231">
        <v>17</v>
      </c>
      <c r="C20" s="192" t="s">
        <v>248</v>
      </c>
      <c r="D20" s="194"/>
      <c r="E20" s="194"/>
      <c r="F20" s="194">
        <v>5569731000</v>
      </c>
      <c r="G20" s="195">
        <v>98679</v>
      </c>
      <c r="H20" s="194"/>
      <c r="I20" s="194"/>
      <c r="J20" s="196">
        <f aca="true" t="shared" si="4" ref="J20:J47">F20/G20</f>
        <v>56442.92098622807</v>
      </c>
      <c r="K20" s="3"/>
    </row>
    <row r="21" spans="2:11" s="1" customFormat="1" ht="15" customHeight="1">
      <c r="B21" s="231">
        <v>18</v>
      </c>
      <c r="C21" s="192" t="s">
        <v>249</v>
      </c>
      <c r="D21" s="193">
        <v>692274000</v>
      </c>
      <c r="E21" s="193">
        <v>224996000</v>
      </c>
      <c r="F21" s="194">
        <f t="shared" si="1"/>
        <v>917270000</v>
      </c>
      <c r="G21" s="195">
        <v>18092</v>
      </c>
      <c r="H21" s="194">
        <f aca="true" t="shared" si="5" ref="H21:H47">D21/G21</f>
        <v>38264.09462745965</v>
      </c>
      <c r="I21" s="194">
        <f aca="true" t="shared" si="6" ref="I21:I47">E21/G21</f>
        <v>12436.214901613974</v>
      </c>
      <c r="J21" s="196">
        <f t="shared" si="4"/>
        <v>50700.309529073624</v>
      </c>
      <c r="K21" s="3"/>
    </row>
    <row r="22" spans="2:11" s="1" customFormat="1" ht="14.25" customHeight="1">
      <c r="B22" s="231">
        <v>19</v>
      </c>
      <c r="C22" s="192" t="s">
        <v>250</v>
      </c>
      <c r="D22" s="193"/>
      <c r="E22" s="193"/>
      <c r="F22" s="194">
        <f t="shared" si="1"/>
        <v>0</v>
      </c>
      <c r="G22" s="195">
        <v>133410</v>
      </c>
      <c r="H22" s="194">
        <f t="shared" si="5"/>
        <v>0</v>
      </c>
      <c r="I22" s="194">
        <f t="shared" si="6"/>
        <v>0</v>
      </c>
      <c r="J22" s="196">
        <f t="shared" si="4"/>
        <v>0</v>
      </c>
      <c r="K22" s="3"/>
    </row>
    <row r="23" spans="2:11" s="1" customFormat="1" ht="15" customHeight="1">
      <c r="B23" s="231">
        <v>20</v>
      </c>
      <c r="C23" s="192" t="s">
        <v>251</v>
      </c>
      <c r="D23" s="194">
        <v>2932364539</v>
      </c>
      <c r="E23" s="194">
        <v>600636000</v>
      </c>
      <c r="F23" s="194">
        <f t="shared" si="1"/>
        <v>3533000539</v>
      </c>
      <c r="G23" s="195">
        <v>74192</v>
      </c>
      <c r="H23" s="194">
        <f t="shared" si="5"/>
        <v>39523.99906998059</v>
      </c>
      <c r="I23" s="194">
        <f t="shared" si="6"/>
        <v>8095.697649342247</v>
      </c>
      <c r="J23" s="196">
        <f t="shared" si="4"/>
        <v>47619.69671932284</v>
      </c>
      <c r="K23" s="3"/>
    </row>
    <row r="24" spans="2:11" s="1" customFormat="1" ht="15" customHeight="1">
      <c r="B24" s="231">
        <v>21</v>
      </c>
      <c r="C24" s="192" t="s">
        <v>252</v>
      </c>
      <c r="D24" s="194">
        <v>791622006</v>
      </c>
      <c r="E24" s="194">
        <v>142053795</v>
      </c>
      <c r="F24" s="194">
        <f t="shared" si="1"/>
        <v>933675801</v>
      </c>
      <c r="G24" s="195">
        <v>18643</v>
      </c>
      <c r="H24" s="194">
        <f t="shared" si="5"/>
        <v>42462.157699940995</v>
      </c>
      <c r="I24" s="194">
        <f t="shared" si="6"/>
        <v>7619.685404709542</v>
      </c>
      <c r="J24" s="196">
        <f t="shared" si="4"/>
        <v>50081.843104650536</v>
      </c>
      <c r="K24" s="3"/>
    </row>
    <row r="25" spans="2:11" s="1" customFormat="1" ht="15" customHeight="1">
      <c r="B25" s="231">
        <v>22</v>
      </c>
      <c r="C25" s="192" t="s">
        <v>253</v>
      </c>
      <c r="D25" s="194">
        <v>1532212000</v>
      </c>
      <c r="E25" s="194">
        <v>170000000</v>
      </c>
      <c r="F25" s="194">
        <f t="shared" si="1"/>
        <v>1702212000</v>
      </c>
      <c r="G25" s="195">
        <v>35956</v>
      </c>
      <c r="H25" s="194">
        <f t="shared" si="5"/>
        <v>42613.527644899325</v>
      </c>
      <c r="I25" s="194">
        <f t="shared" si="6"/>
        <v>4728.000889976638</v>
      </c>
      <c r="J25" s="196">
        <f t="shared" si="4"/>
        <v>47341.52853487596</v>
      </c>
      <c r="K25" s="3"/>
    </row>
    <row r="26" spans="2:11" s="1" customFormat="1" ht="15" customHeight="1">
      <c r="B26" s="231">
        <v>23</v>
      </c>
      <c r="C26" s="192" t="s">
        <v>254</v>
      </c>
      <c r="D26" s="193"/>
      <c r="E26" s="193"/>
      <c r="F26" s="194"/>
      <c r="G26" s="195">
        <v>31545</v>
      </c>
      <c r="H26" s="194">
        <f t="shared" si="5"/>
        <v>0</v>
      </c>
      <c r="I26" s="194">
        <f t="shared" si="6"/>
        <v>0</v>
      </c>
      <c r="J26" s="196">
        <f t="shared" si="4"/>
        <v>0</v>
      </c>
      <c r="K26" s="3"/>
    </row>
    <row r="27" spans="2:11" s="1" customFormat="1" ht="15" customHeight="1">
      <c r="B27" s="231">
        <v>24</v>
      </c>
      <c r="C27" s="192" t="s">
        <v>297</v>
      </c>
      <c r="D27" s="194">
        <v>724973139</v>
      </c>
      <c r="E27" s="194">
        <v>134851293</v>
      </c>
      <c r="F27" s="194">
        <f t="shared" si="1"/>
        <v>859824432</v>
      </c>
      <c r="G27" s="195">
        <v>17391</v>
      </c>
      <c r="H27" s="194">
        <f t="shared" si="5"/>
        <v>41686.685009487665</v>
      </c>
      <c r="I27" s="194">
        <f t="shared" si="6"/>
        <v>7754.08504398827</v>
      </c>
      <c r="J27" s="196">
        <f t="shared" si="4"/>
        <v>49440.770053475935</v>
      </c>
      <c r="K27" s="3"/>
    </row>
    <row r="28" spans="2:11" s="1" customFormat="1" ht="15" customHeight="1">
      <c r="B28" s="231">
        <v>25</v>
      </c>
      <c r="C28" s="192" t="s">
        <v>255</v>
      </c>
      <c r="D28" s="193">
        <v>534745540</v>
      </c>
      <c r="E28" s="193">
        <v>18677094</v>
      </c>
      <c r="F28" s="194">
        <f t="shared" si="1"/>
        <v>553422634</v>
      </c>
      <c r="G28" s="195">
        <v>14308</v>
      </c>
      <c r="H28" s="194">
        <f t="shared" si="5"/>
        <v>37373.88454011742</v>
      </c>
      <c r="I28" s="194">
        <f t="shared" si="6"/>
        <v>1305.3602180598266</v>
      </c>
      <c r="J28" s="196">
        <f t="shared" si="4"/>
        <v>38679.24475817724</v>
      </c>
      <c r="K28" s="3"/>
    </row>
    <row r="29" spans="2:11" s="1" customFormat="1" ht="15" customHeight="1">
      <c r="B29" s="231">
        <v>26</v>
      </c>
      <c r="C29" s="192" t="s">
        <v>256</v>
      </c>
      <c r="D29" s="194">
        <v>1203346130</v>
      </c>
      <c r="E29" s="194">
        <v>77088000</v>
      </c>
      <c r="F29" s="194">
        <f t="shared" si="1"/>
        <v>1280434130</v>
      </c>
      <c r="G29" s="195">
        <v>29987</v>
      </c>
      <c r="H29" s="194">
        <f t="shared" si="5"/>
        <v>40128.9268683096</v>
      </c>
      <c r="I29" s="194">
        <f t="shared" si="6"/>
        <v>2570.713976056291</v>
      </c>
      <c r="J29" s="196">
        <f t="shared" si="4"/>
        <v>42699.640844365895</v>
      </c>
      <c r="K29" s="3"/>
    </row>
    <row r="30" spans="2:11" s="1" customFormat="1" ht="15" customHeight="1">
      <c r="B30" s="231">
        <v>27</v>
      </c>
      <c r="C30" s="192" t="s">
        <v>226</v>
      </c>
      <c r="D30" s="194">
        <v>81017831</v>
      </c>
      <c r="E30" s="194">
        <v>3882000</v>
      </c>
      <c r="F30" s="194">
        <f aca="true" t="shared" si="7" ref="F30:F46">D30+E30</f>
        <v>84899831</v>
      </c>
      <c r="G30" s="195">
        <v>3601</v>
      </c>
      <c r="H30" s="194">
        <f t="shared" si="5"/>
        <v>22498.703415717857</v>
      </c>
      <c r="I30" s="194">
        <f t="shared" si="6"/>
        <v>1078.0338794779227</v>
      </c>
      <c r="J30" s="196">
        <f t="shared" si="4"/>
        <v>23576.73729519578</v>
      </c>
      <c r="K30" s="3"/>
    </row>
    <row r="31" spans="2:11" s="1" customFormat="1" ht="15" customHeight="1">
      <c r="B31" s="231">
        <v>28</v>
      </c>
      <c r="C31" s="192" t="s">
        <v>227</v>
      </c>
      <c r="D31" s="194">
        <v>162934953</v>
      </c>
      <c r="E31" s="194">
        <v>5000000</v>
      </c>
      <c r="F31" s="194">
        <f t="shared" si="7"/>
        <v>167934953</v>
      </c>
      <c r="G31" s="195">
        <v>4291</v>
      </c>
      <c r="H31" s="194">
        <f t="shared" si="5"/>
        <v>37971.32439990678</v>
      </c>
      <c r="I31" s="194">
        <f t="shared" si="6"/>
        <v>1165.2295502213935</v>
      </c>
      <c r="J31" s="196">
        <f t="shared" si="4"/>
        <v>39136.553950128175</v>
      </c>
      <c r="K31" s="3"/>
    </row>
    <row r="32" spans="2:11" s="1" customFormat="1" ht="15" customHeight="1">
      <c r="B32" s="231">
        <v>29</v>
      </c>
      <c r="C32" s="192" t="s">
        <v>228</v>
      </c>
      <c r="D32" s="194">
        <v>45224000</v>
      </c>
      <c r="E32" s="194">
        <v>0</v>
      </c>
      <c r="F32" s="194">
        <f t="shared" si="7"/>
        <v>45224000</v>
      </c>
      <c r="G32" s="195">
        <v>1867</v>
      </c>
      <c r="H32" s="194">
        <f t="shared" si="5"/>
        <v>24222.81735404392</v>
      </c>
      <c r="I32" s="194">
        <f t="shared" si="6"/>
        <v>0</v>
      </c>
      <c r="J32" s="196">
        <f t="shared" si="4"/>
        <v>24222.81735404392</v>
      </c>
      <c r="K32" s="3"/>
    </row>
    <row r="33" spans="2:11" s="1" customFormat="1" ht="15" customHeight="1">
      <c r="B33" s="231">
        <v>30</v>
      </c>
      <c r="C33" s="192" t="s">
        <v>257</v>
      </c>
      <c r="D33" s="194">
        <v>958889007</v>
      </c>
      <c r="E33" s="194">
        <v>10243000</v>
      </c>
      <c r="F33" s="194">
        <f t="shared" si="7"/>
        <v>969132007</v>
      </c>
      <c r="G33" s="195">
        <v>28933</v>
      </c>
      <c r="H33" s="194">
        <f t="shared" si="5"/>
        <v>33141.706943628385</v>
      </c>
      <c r="I33" s="194">
        <f t="shared" si="6"/>
        <v>354.02481595410086</v>
      </c>
      <c r="J33" s="196">
        <f t="shared" si="4"/>
        <v>33495.731759582486</v>
      </c>
      <c r="K33" s="3"/>
    </row>
    <row r="34" spans="2:11" s="1" customFormat="1" ht="15" customHeight="1">
      <c r="B34" s="231">
        <v>31</v>
      </c>
      <c r="C34" s="192" t="s">
        <v>223</v>
      </c>
      <c r="D34" s="193"/>
      <c r="E34" s="193"/>
      <c r="F34" s="194"/>
      <c r="G34" s="195">
        <v>216042</v>
      </c>
      <c r="H34" s="194">
        <f t="shared" si="5"/>
        <v>0</v>
      </c>
      <c r="I34" s="194">
        <f t="shared" si="6"/>
        <v>0</v>
      </c>
      <c r="J34" s="196">
        <f t="shared" si="4"/>
        <v>0</v>
      </c>
      <c r="K34" s="3"/>
    </row>
    <row r="35" spans="2:11" s="1" customFormat="1" ht="15" customHeight="1">
      <c r="B35" s="231">
        <v>32</v>
      </c>
      <c r="C35" s="192" t="s">
        <v>258</v>
      </c>
      <c r="D35" s="194">
        <v>1364938841</v>
      </c>
      <c r="E35" s="194">
        <v>180000000</v>
      </c>
      <c r="F35" s="194">
        <f t="shared" si="7"/>
        <v>1544938841</v>
      </c>
      <c r="G35" s="195">
        <v>45507</v>
      </c>
      <c r="H35" s="194">
        <f t="shared" si="5"/>
        <v>29994.0413782495</v>
      </c>
      <c r="I35" s="194">
        <f t="shared" si="6"/>
        <v>3955.4354275166456</v>
      </c>
      <c r="J35" s="196">
        <f t="shared" si="4"/>
        <v>33949.47680576615</v>
      </c>
      <c r="K35" s="3"/>
    </row>
    <row r="36" spans="2:11" s="1" customFormat="1" ht="15" customHeight="1">
      <c r="B36" s="231">
        <v>33</v>
      </c>
      <c r="C36" s="192" t="s">
        <v>229</v>
      </c>
      <c r="D36" s="194"/>
      <c r="E36" s="194"/>
      <c r="F36" s="194">
        <f t="shared" si="7"/>
        <v>0</v>
      </c>
      <c r="G36" s="195">
        <v>14525</v>
      </c>
      <c r="H36" s="194">
        <f t="shared" si="5"/>
        <v>0</v>
      </c>
      <c r="I36" s="194">
        <f t="shared" si="6"/>
        <v>0</v>
      </c>
      <c r="J36" s="196">
        <f t="shared" si="4"/>
        <v>0</v>
      </c>
      <c r="K36" s="3"/>
    </row>
    <row r="37" spans="2:11" s="1" customFormat="1" ht="15" customHeight="1">
      <c r="B37" s="231">
        <v>34</v>
      </c>
      <c r="C37" s="192" t="s">
        <v>259</v>
      </c>
      <c r="D37" s="194">
        <v>801692000</v>
      </c>
      <c r="E37" s="194">
        <v>242446000</v>
      </c>
      <c r="F37" s="194">
        <f t="shared" si="7"/>
        <v>1044138000</v>
      </c>
      <c r="G37" s="195">
        <v>18523</v>
      </c>
      <c r="H37" s="194">
        <f t="shared" si="5"/>
        <v>43280.89402364628</v>
      </c>
      <c r="I37" s="194">
        <f t="shared" si="6"/>
        <v>13088.916482211305</v>
      </c>
      <c r="J37" s="196">
        <f t="shared" si="4"/>
        <v>56369.81050585758</v>
      </c>
      <c r="K37" s="3"/>
    </row>
    <row r="38" spans="2:11" s="1" customFormat="1" ht="15" customHeight="1">
      <c r="B38" s="231">
        <v>35</v>
      </c>
      <c r="C38" s="192" t="s">
        <v>260</v>
      </c>
      <c r="D38" s="194">
        <v>185380000</v>
      </c>
      <c r="E38" s="194">
        <v>10554000</v>
      </c>
      <c r="F38" s="194">
        <f t="shared" si="7"/>
        <v>195934000</v>
      </c>
      <c r="G38" s="195">
        <v>4450</v>
      </c>
      <c r="H38" s="194">
        <f t="shared" si="5"/>
        <v>41658.426966292136</v>
      </c>
      <c r="I38" s="194">
        <f t="shared" si="6"/>
        <v>2371.6853932584268</v>
      </c>
      <c r="J38" s="196">
        <f t="shared" si="4"/>
        <v>44030.11235955056</v>
      </c>
      <c r="K38" s="3"/>
    </row>
    <row r="39" spans="2:11" s="1" customFormat="1" ht="15" customHeight="1">
      <c r="B39" s="231">
        <v>36</v>
      </c>
      <c r="C39" s="192" t="s">
        <v>261</v>
      </c>
      <c r="D39" s="194">
        <v>2112654881</v>
      </c>
      <c r="E39" s="194">
        <v>244514749</v>
      </c>
      <c r="F39" s="194">
        <f t="shared" si="7"/>
        <v>2357169630</v>
      </c>
      <c r="G39" s="195">
        <v>52395</v>
      </c>
      <c r="H39" s="194">
        <f t="shared" si="5"/>
        <v>40321.68872984064</v>
      </c>
      <c r="I39" s="194">
        <f t="shared" si="6"/>
        <v>4666.757305086363</v>
      </c>
      <c r="J39" s="196">
        <f t="shared" si="4"/>
        <v>44988.446034926994</v>
      </c>
      <c r="K39" s="3"/>
    </row>
    <row r="40" spans="2:11" s="338" customFormat="1" ht="15" customHeight="1">
      <c r="B40" s="495">
        <v>37</v>
      </c>
      <c r="C40" s="496" t="s">
        <v>262</v>
      </c>
      <c r="D40" s="497">
        <v>808633296</v>
      </c>
      <c r="E40" s="497">
        <v>0</v>
      </c>
      <c r="F40" s="497">
        <f t="shared" si="7"/>
        <v>808633296</v>
      </c>
      <c r="G40" s="498">
        <v>21774</v>
      </c>
      <c r="H40" s="497">
        <f t="shared" si="5"/>
        <v>37137.56296500413</v>
      </c>
      <c r="I40" s="497">
        <f t="shared" si="6"/>
        <v>0</v>
      </c>
      <c r="J40" s="499">
        <f t="shared" si="4"/>
        <v>37137.56296500413</v>
      </c>
      <c r="K40" s="500"/>
    </row>
    <row r="41" spans="2:11" s="1" customFormat="1" ht="15" customHeight="1">
      <c r="B41" s="231">
        <v>38</v>
      </c>
      <c r="C41" s="192" t="s">
        <v>263</v>
      </c>
      <c r="D41" s="194">
        <v>944888100</v>
      </c>
      <c r="E41" s="194">
        <v>0</v>
      </c>
      <c r="F41" s="194">
        <f t="shared" si="7"/>
        <v>944888100</v>
      </c>
      <c r="G41" s="195">
        <v>24840</v>
      </c>
      <c r="H41" s="194">
        <f t="shared" si="5"/>
        <v>38038.97342995169</v>
      </c>
      <c r="I41" s="194">
        <f t="shared" si="6"/>
        <v>0</v>
      </c>
      <c r="J41" s="196">
        <f t="shared" si="4"/>
        <v>38038.97342995169</v>
      </c>
      <c r="K41" s="3"/>
    </row>
    <row r="42" spans="2:11" s="1" customFormat="1" ht="15" customHeight="1">
      <c r="B42" s="231">
        <v>39</v>
      </c>
      <c r="C42" s="192" t="s">
        <v>230</v>
      </c>
      <c r="D42" s="194">
        <v>96051241</v>
      </c>
      <c r="E42" s="194">
        <v>2069762</v>
      </c>
      <c r="F42" s="194">
        <f t="shared" si="7"/>
        <v>98121003</v>
      </c>
      <c r="G42" s="195">
        <v>1841</v>
      </c>
      <c r="H42" s="194">
        <f t="shared" si="5"/>
        <v>52173.40630092341</v>
      </c>
      <c r="I42" s="194">
        <f t="shared" si="6"/>
        <v>1124.2596414991851</v>
      </c>
      <c r="J42" s="196">
        <f t="shared" si="4"/>
        <v>53297.665942422595</v>
      </c>
      <c r="K42" s="3"/>
    </row>
    <row r="43" spans="2:11" s="1" customFormat="1" ht="15" customHeight="1">
      <c r="B43" s="231">
        <v>40</v>
      </c>
      <c r="C43" s="662" t="s">
        <v>495</v>
      </c>
      <c r="D43" s="194"/>
      <c r="E43" s="194"/>
      <c r="F43" s="194"/>
      <c r="G43" s="195">
        <v>11366</v>
      </c>
      <c r="H43" s="194"/>
      <c r="I43" s="194"/>
      <c r="J43" s="196"/>
      <c r="K43" s="3"/>
    </row>
    <row r="44" spans="2:11" s="1" customFormat="1" ht="15" customHeight="1">
      <c r="B44" s="231">
        <v>41</v>
      </c>
      <c r="C44" s="192" t="s">
        <v>264</v>
      </c>
      <c r="D44" s="194">
        <v>784549263</v>
      </c>
      <c r="E44" s="194">
        <v>36850863</v>
      </c>
      <c r="F44" s="194">
        <f t="shared" si="7"/>
        <v>821400126</v>
      </c>
      <c r="G44" s="195">
        <v>20818</v>
      </c>
      <c r="H44" s="194">
        <f t="shared" si="5"/>
        <v>37686.101594773754</v>
      </c>
      <c r="I44" s="194">
        <f t="shared" si="6"/>
        <v>1770.1442501681238</v>
      </c>
      <c r="J44" s="196">
        <f t="shared" si="4"/>
        <v>39456.24584494188</v>
      </c>
      <c r="K44" s="3"/>
    </row>
    <row r="45" spans="2:11" s="1" customFormat="1" ht="15" customHeight="1">
      <c r="B45" s="231">
        <v>42</v>
      </c>
      <c r="C45" s="192" t="s">
        <v>265</v>
      </c>
      <c r="D45" s="194"/>
      <c r="E45" s="194"/>
      <c r="F45" s="194">
        <v>713922000</v>
      </c>
      <c r="G45" s="195">
        <v>15648</v>
      </c>
      <c r="H45" s="194">
        <f t="shared" si="5"/>
        <v>0</v>
      </c>
      <c r="I45" s="194">
        <f t="shared" si="6"/>
        <v>0</v>
      </c>
      <c r="J45" s="196">
        <f t="shared" si="4"/>
        <v>45623.84969325153</v>
      </c>
      <c r="K45" s="3"/>
    </row>
    <row r="46" spans="2:11" s="1" customFormat="1" ht="15" customHeight="1" thickBot="1">
      <c r="B46" s="595">
        <v>43</v>
      </c>
      <c r="C46" s="236" t="s">
        <v>232</v>
      </c>
      <c r="D46" s="596">
        <v>171810000</v>
      </c>
      <c r="E46" s="596">
        <v>0</v>
      </c>
      <c r="F46" s="194">
        <f t="shared" si="7"/>
        <v>171810000</v>
      </c>
      <c r="G46" s="195">
        <v>4883</v>
      </c>
      <c r="H46" s="194">
        <f t="shared" si="5"/>
        <v>35185.33688306369</v>
      </c>
      <c r="I46" s="597">
        <f t="shared" si="6"/>
        <v>0</v>
      </c>
      <c r="J46" s="196">
        <f t="shared" si="4"/>
        <v>35185.33688306369</v>
      </c>
      <c r="K46" s="3"/>
    </row>
    <row r="47" spans="2:11" s="1" customFormat="1" ht="15" customHeight="1" thickBot="1">
      <c r="B47" s="232"/>
      <c r="C47" s="139" t="s">
        <v>267</v>
      </c>
      <c r="D47" s="140">
        <f>SUM(D4:D46)</f>
        <v>29918716833</v>
      </c>
      <c r="E47" s="140">
        <f>SUM(E4:E46)</f>
        <v>5237931276</v>
      </c>
      <c r="F47" s="141">
        <f>SUM(F4:F46)</f>
        <v>42562835195</v>
      </c>
      <c r="G47" s="142">
        <f>SUM(G4:G46)</f>
        <v>2307883</v>
      </c>
      <c r="H47" s="140">
        <f t="shared" si="5"/>
        <v>12963.706060055903</v>
      </c>
      <c r="I47" s="140">
        <f t="shared" si="6"/>
        <v>2269.582676418172</v>
      </c>
      <c r="J47" s="145">
        <f t="shared" si="4"/>
        <v>18442.37129655186</v>
      </c>
      <c r="K47" s="3"/>
    </row>
    <row r="48" spans="3:10" s="1" customFormat="1" ht="12" customHeight="1">
      <c r="C48" s="104"/>
      <c r="D48" s="104"/>
      <c r="E48" s="104"/>
      <c r="F48" s="42"/>
      <c r="G48" s="104"/>
      <c r="H48" s="104"/>
      <c r="I48" s="104"/>
      <c r="J48" s="104"/>
    </row>
    <row r="49" spans="3:11" s="1" customFormat="1" ht="13.5">
      <c r="C49" s="49"/>
      <c r="K49" s="3"/>
    </row>
    <row r="50" spans="3:11" s="1" customFormat="1" ht="13.5">
      <c r="C50" s="49"/>
      <c r="K50" s="3"/>
    </row>
    <row r="51" spans="3:11" s="1" customFormat="1" ht="13.5">
      <c r="C51" s="49"/>
      <c r="K51" s="3"/>
    </row>
    <row r="52" spans="3:11" s="1" customFormat="1" ht="13.5">
      <c r="C52" s="49"/>
      <c r="K52" s="3"/>
    </row>
    <row r="53" spans="3:11" s="1" customFormat="1" ht="13.5">
      <c r="C53" s="49"/>
      <c r="K53" s="3"/>
    </row>
    <row r="54" spans="3:11" s="1" customFormat="1" ht="13.5">
      <c r="C54" s="49"/>
      <c r="K54" s="3"/>
    </row>
    <row r="55" spans="3:11" s="1" customFormat="1" ht="13.5">
      <c r="C55" s="49"/>
      <c r="K55" s="3"/>
    </row>
    <row r="56" spans="3:11" s="1" customFormat="1" ht="13.5">
      <c r="C56" s="49"/>
      <c r="K56" s="3"/>
    </row>
    <row r="57" spans="3:11" s="1" customFormat="1" ht="13.5">
      <c r="C57" s="49"/>
      <c r="K57" s="3"/>
    </row>
    <row r="58" spans="3:11" s="1" customFormat="1" ht="13.5">
      <c r="C58" s="49"/>
      <c r="K58" s="3"/>
    </row>
    <row r="59" spans="3:11" s="1" customFormat="1" ht="13.5">
      <c r="C59" s="49"/>
      <c r="K59" s="3"/>
    </row>
    <row r="60" spans="3:11" s="1" customFormat="1" ht="13.5">
      <c r="C60" s="49"/>
      <c r="K60" s="3"/>
    </row>
    <row r="61" spans="3:11" s="1" customFormat="1" ht="13.5">
      <c r="C61" s="49"/>
      <c r="K61" s="3"/>
    </row>
    <row r="62" spans="3:11" s="1" customFormat="1" ht="13.5">
      <c r="C62" s="49"/>
      <c r="K62" s="3"/>
    </row>
    <row r="63" spans="3:11" s="1" customFormat="1" ht="13.5">
      <c r="C63" s="49"/>
      <c r="K63" s="3"/>
    </row>
    <row r="64" spans="3:11" s="1" customFormat="1" ht="13.5">
      <c r="C64" s="49"/>
      <c r="K64" s="3"/>
    </row>
    <row r="65" spans="3:11" s="1" customFormat="1" ht="13.5">
      <c r="C65" s="49"/>
      <c r="K65" s="3"/>
    </row>
    <row r="66" spans="3:11" s="1" customFormat="1" ht="13.5">
      <c r="C66" s="49"/>
      <c r="K66" s="3"/>
    </row>
    <row r="67" spans="3:11" s="1" customFormat="1" ht="13.5">
      <c r="C67" s="49"/>
      <c r="K67" s="3"/>
    </row>
    <row r="68" spans="3:11" s="1" customFormat="1" ht="13.5">
      <c r="C68" s="49"/>
      <c r="K68" s="3"/>
    </row>
    <row r="69" spans="3:11" s="1" customFormat="1" ht="13.5">
      <c r="C69" s="49"/>
      <c r="K69" s="3"/>
    </row>
    <row r="70" spans="3:11" s="1" customFormat="1" ht="13.5">
      <c r="C70" s="49"/>
      <c r="K70" s="3"/>
    </row>
    <row r="71" spans="3:11" s="1" customFormat="1" ht="13.5">
      <c r="C71" s="49"/>
      <c r="K71" s="3"/>
    </row>
    <row r="72" spans="3:11" s="1" customFormat="1" ht="13.5">
      <c r="C72" s="49"/>
      <c r="K72" s="3"/>
    </row>
    <row r="73" spans="3:11" s="1" customFormat="1" ht="13.5">
      <c r="C73" s="49"/>
      <c r="K73" s="3"/>
    </row>
    <row r="74" spans="3:11" s="1" customFormat="1" ht="13.5">
      <c r="C74" s="49"/>
      <c r="K74" s="3"/>
    </row>
    <row r="75" spans="3:11" s="1" customFormat="1" ht="13.5">
      <c r="C75" s="49"/>
      <c r="K75" s="3"/>
    </row>
    <row r="76" spans="3:11" s="1" customFormat="1" ht="13.5">
      <c r="C76" s="49"/>
      <c r="K76" s="3"/>
    </row>
    <row r="77" spans="3:11" s="1" customFormat="1" ht="13.5">
      <c r="C77" s="49"/>
      <c r="K77" s="3"/>
    </row>
    <row r="78" spans="3:11" s="1" customFormat="1" ht="13.5">
      <c r="C78" s="49"/>
      <c r="K78" s="3"/>
    </row>
    <row r="79" spans="3:11" s="1" customFormat="1" ht="13.5">
      <c r="C79" s="49"/>
      <c r="K79" s="3"/>
    </row>
    <row r="80" spans="3:11" s="1" customFormat="1" ht="13.5">
      <c r="C80" s="49"/>
      <c r="K80" s="3"/>
    </row>
    <row r="81" spans="3:11" s="1" customFormat="1" ht="13.5">
      <c r="C81" s="49"/>
      <c r="K81" s="3"/>
    </row>
    <row r="82" spans="3:11" s="1" customFormat="1" ht="13.5">
      <c r="C82" s="49"/>
      <c r="K82" s="3"/>
    </row>
    <row r="83" spans="3:11" s="1" customFormat="1" ht="13.5">
      <c r="C83" s="49"/>
      <c r="K83" s="3"/>
    </row>
    <row r="84" spans="3:11" s="1" customFormat="1" ht="13.5">
      <c r="C84" s="49"/>
      <c r="K84" s="3"/>
    </row>
    <row r="85" spans="3:11" s="1" customFormat="1" ht="13.5">
      <c r="C85" s="49"/>
      <c r="K85" s="3"/>
    </row>
    <row r="86" spans="3:11" s="1" customFormat="1" ht="13.5">
      <c r="C86" s="49"/>
      <c r="K86" s="3"/>
    </row>
    <row r="87" spans="3:11" s="1" customFormat="1" ht="13.5">
      <c r="C87" s="49"/>
      <c r="K87" s="3"/>
    </row>
    <row r="88" spans="3:11" s="1" customFormat="1" ht="13.5">
      <c r="C88" s="49"/>
      <c r="K88" s="3"/>
    </row>
    <row r="89" spans="3:11" s="1" customFormat="1" ht="13.5">
      <c r="C89" s="49"/>
      <c r="K89" s="3"/>
    </row>
    <row r="90" spans="3:11" s="1" customFormat="1" ht="13.5">
      <c r="C90" s="49"/>
      <c r="K90" s="3"/>
    </row>
    <row r="91" spans="3:11" s="1" customFormat="1" ht="13.5">
      <c r="C91" s="49"/>
      <c r="K91" s="3"/>
    </row>
    <row r="92" spans="3:11" s="1" customFormat="1" ht="13.5">
      <c r="C92" s="49"/>
      <c r="K92" s="3"/>
    </row>
    <row r="93" spans="3:11" s="1" customFormat="1" ht="13.5">
      <c r="C93" s="49"/>
      <c r="K93" s="3"/>
    </row>
    <row r="94" spans="3:11" s="1" customFormat="1" ht="13.5">
      <c r="C94" s="49"/>
      <c r="K94" s="3"/>
    </row>
    <row r="95" spans="3:11" s="1" customFormat="1" ht="13.5">
      <c r="C95" s="49"/>
      <c r="K95" s="3"/>
    </row>
    <row r="96" spans="3:11" s="1" customFormat="1" ht="13.5">
      <c r="C96" s="49"/>
      <c r="K96" s="3"/>
    </row>
    <row r="97" spans="3:11" s="1" customFormat="1" ht="13.5">
      <c r="C97" s="49"/>
      <c r="K97" s="3"/>
    </row>
    <row r="98" spans="3:11" s="1" customFormat="1" ht="13.5">
      <c r="C98" s="49"/>
      <c r="K98" s="3"/>
    </row>
    <row r="99" spans="3:11" s="1" customFormat="1" ht="13.5">
      <c r="C99" s="49"/>
      <c r="K99" s="3"/>
    </row>
    <row r="100" spans="3:11" s="1" customFormat="1" ht="13.5">
      <c r="C100" s="49"/>
      <c r="K100" s="3"/>
    </row>
    <row r="101" spans="3:11" s="1" customFormat="1" ht="13.5">
      <c r="C101" s="49"/>
      <c r="K101" s="3"/>
    </row>
    <row r="102" spans="3:11" s="1" customFormat="1" ht="13.5">
      <c r="C102" s="49"/>
      <c r="K102" s="3"/>
    </row>
    <row r="103" spans="3:11" s="1" customFormat="1" ht="13.5">
      <c r="C103" s="49"/>
      <c r="K103" s="3"/>
    </row>
    <row r="104" spans="3:11" s="1" customFormat="1" ht="13.5">
      <c r="C104" s="49"/>
      <c r="K104" s="3"/>
    </row>
    <row r="105" spans="3:11" s="1" customFormat="1" ht="13.5">
      <c r="C105" s="49"/>
      <c r="K105" s="3"/>
    </row>
    <row r="106" spans="3:11" s="1" customFormat="1" ht="13.5">
      <c r="C106" s="49"/>
      <c r="K106" s="3"/>
    </row>
    <row r="107" spans="3:11" s="1" customFormat="1" ht="13.5">
      <c r="C107" s="49"/>
      <c r="K107" s="3"/>
    </row>
    <row r="108" spans="3:11" s="1" customFormat="1" ht="13.5">
      <c r="C108" s="49"/>
      <c r="K108" s="3"/>
    </row>
    <row r="109" spans="3:11" s="1" customFormat="1" ht="13.5">
      <c r="C109" s="49"/>
      <c r="K109" s="3"/>
    </row>
    <row r="110" spans="3:11" s="1" customFormat="1" ht="13.5">
      <c r="C110" s="49"/>
      <c r="K110" s="3"/>
    </row>
    <row r="111" spans="3:11" s="1" customFormat="1" ht="13.5">
      <c r="C111" s="49"/>
      <c r="K111" s="3"/>
    </row>
    <row r="112" spans="3:11" s="1" customFormat="1" ht="13.5">
      <c r="C112" s="49"/>
      <c r="K112" s="3"/>
    </row>
    <row r="113" spans="3:11" s="1" customFormat="1" ht="13.5">
      <c r="C113" s="49"/>
      <c r="K113" s="3"/>
    </row>
    <row r="114" spans="3:11" s="1" customFormat="1" ht="13.5">
      <c r="C114" s="49"/>
      <c r="K114" s="3"/>
    </row>
    <row r="115" spans="3:11" s="1" customFormat="1" ht="13.5">
      <c r="C115" s="49"/>
      <c r="K115" s="3"/>
    </row>
    <row r="116" spans="3:11" s="1" customFormat="1" ht="13.5">
      <c r="C116" s="49"/>
      <c r="K116" s="3"/>
    </row>
    <row r="117" spans="3:11" s="1" customFormat="1" ht="13.5">
      <c r="C117" s="49"/>
      <c r="K117" s="3"/>
    </row>
    <row r="118" spans="3:11" s="1" customFormat="1" ht="13.5">
      <c r="C118" s="49"/>
      <c r="K118" s="3"/>
    </row>
    <row r="119" spans="3:11" s="1" customFormat="1" ht="13.5">
      <c r="C119" s="49"/>
      <c r="K119" s="3"/>
    </row>
    <row r="120" spans="3:11" s="1" customFormat="1" ht="13.5">
      <c r="C120" s="49"/>
      <c r="K120" s="3"/>
    </row>
    <row r="121" spans="3:11" s="1" customFormat="1" ht="13.5">
      <c r="C121" s="49"/>
      <c r="K121" s="3"/>
    </row>
    <row r="122" spans="3:11" s="1" customFormat="1" ht="13.5">
      <c r="C122" s="49"/>
      <c r="K122" s="3"/>
    </row>
    <row r="123" spans="3:11" s="1" customFormat="1" ht="13.5">
      <c r="C123" s="49"/>
      <c r="K123" s="3"/>
    </row>
    <row r="124" spans="3:11" s="1" customFormat="1" ht="13.5">
      <c r="C124" s="49"/>
      <c r="K124" s="3"/>
    </row>
    <row r="125" spans="3:11" s="1" customFormat="1" ht="13.5">
      <c r="C125" s="49"/>
      <c r="K125" s="3"/>
    </row>
    <row r="126" spans="3:11" s="1" customFormat="1" ht="13.5">
      <c r="C126" s="49"/>
      <c r="K126" s="3"/>
    </row>
    <row r="127" spans="3:11" s="1" customFormat="1" ht="13.5">
      <c r="C127" s="49"/>
      <c r="K127" s="3"/>
    </row>
    <row r="128" spans="3:11" s="1" customFormat="1" ht="13.5">
      <c r="C128" s="49"/>
      <c r="K128" s="3"/>
    </row>
    <row r="129" spans="3:11" s="1" customFormat="1" ht="13.5">
      <c r="C129" s="49"/>
      <c r="K129" s="3"/>
    </row>
    <row r="130" spans="3:11" s="1" customFormat="1" ht="13.5">
      <c r="C130" s="49"/>
      <c r="K130" s="3"/>
    </row>
    <row r="131" spans="3:11" s="1" customFormat="1" ht="13.5">
      <c r="C131" s="49"/>
      <c r="K131" s="3"/>
    </row>
    <row r="132" spans="3:11" s="1" customFormat="1" ht="13.5">
      <c r="C132" s="49"/>
      <c r="K132" s="3"/>
    </row>
    <row r="133" spans="3:11" s="1" customFormat="1" ht="13.5">
      <c r="C133" s="49"/>
      <c r="K133" s="3"/>
    </row>
    <row r="134" spans="3:11" s="1" customFormat="1" ht="13.5">
      <c r="C134" s="49"/>
      <c r="K134" s="3"/>
    </row>
    <row r="135" spans="3:11" s="1" customFormat="1" ht="13.5">
      <c r="C135" s="49"/>
      <c r="K135" s="3"/>
    </row>
    <row r="136" spans="3:11" s="1" customFormat="1" ht="13.5">
      <c r="C136" s="49"/>
      <c r="K136" s="3"/>
    </row>
    <row r="137" spans="3:11" s="1" customFormat="1" ht="13.5">
      <c r="C137" s="49"/>
      <c r="K137" s="3"/>
    </row>
    <row r="138" spans="3:11" s="1" customFormat="1" ht="13.5">
      <c r="C138" s="49"/>
      <c r="K138" s="3"/>
    </row>
    <row r="139" spans="3:11" s="1" customFormat="1" ht="13.5">
      <c r="C139" s="49"/>
      <c r="K139" s="3"/>
    </row>
    <row r="140" spans="3:11" s="1" customFormat="1" ht="13.5">
      <c r="C140" s="49"/>
      <c r="K140" s="3"/>
    </row>
    <row r="141" spans="3:11" s="1" customFormat="1" ht="13.5">
      <c r="C141" s="49"/>
      <c r="K141" s="3"/>
    </row>
    <row r="142" spans="3:11" s="1" customFormat="1" ht="13.5">
      <c r="C142" s="49"/>
      <c r="K142" s="3"/>
    </row>
    <row r="143" spans="3:11" s="1" customFormat="1" ht="13.5">
      <c r="C143" s="49"/>
      <c r="K143" s="3"/>
    </row>
    <row r="144" spans="3:11" s="1" customFormat="1" ht="13.5">
      <c r="C144" s="49"/>
      <c r="K144" s="3"/>
    </row>
    <row r="145" spans="3:11" s="1" customFormat="1" ht="13.5">
      <c r="C145" s="49"/>
      <c r="K145" s="3"/>
    </row>
    <row r="146" spans="3:11" s="1" customFormat="1" ht="13.5">
      <c r="C146" s="49"/>
      <c r="K146" s="3"/>
    </row>
    <row r="147" spans="3:11" s="1" customFormat="1" ht="13.5">
      <c r="C147" s="49"/>
      <c r="K147" s="3"/>
    </row>
    <row r="148" spans="3:11" s="1" customFormat="1" ht="13.5">
      <c r="C148" s="49"/>
      <c r="K148" s="3"/>
    </row>
    <row r="149" spans="3:11" s="1" customFormat="1" ht="13.5">
      <c r="C149" s="49"/>
      <c r="K149" s="3"/>
    </row>
    <row r="150" spans="3:11" s="1" customFormat="1" ht="13.5">
      <c r="C150" s="49"/>
      <c r="K150" s="3"/>
    </row>
    <row r="151" spans="3:11" s="1" customFormat="1" ht="13.5">
      <c r="C151" s="49"/>
      <c r="K151" s="3"/>
    </row>
    <row r="152" spans="3:11" s="1" customFormat="1" ht="13.5">
      <c r="C152" s="49"/>
      <c r="K152" s="3"/>
    </row>
    <row r="153" spans="3:11" s="1" customFormat="1" ht="13.5">
      <c r="C153" s="49"/>
      <c r="K153" s="3"/>
    </row>
    <row r="154" spans="3:11" s="1" customFormat="1" ht="13.5">
      <c r="C154" s="49"/>
      <c r="K154" s="3"/>
    </row>
    <row r="155" spans="3:11" s="1" customFormat="1" ht="13.5">
      <c r="C155" s="49"/>
      <c r="K155" s="3"/>
    </row>
    <row r="156" spans="3:11" s="1" customFormat="1" ht="13.5">
      <c r="C156" s="49"/>
      <c r="K156" s="3"/>
    </row>
    <row r="157" spans="3:11" s="1" customFormat="1" ht="13.5">
      <c r="C157" s="49"/>
      <c r="K157" s="3"/>
    </row>
    <row r="158" spans="3:11" s="1" customFormat="1" ht="13.5">
      <c r="C158" s="49"/>
      <c r="K158" s="3"/>
    </row>
    <row r="159" spans="3:11" s="1" customFormat="1" ht="13.5">
      <c r="C159" s="49"/>
      <c r="K159" s="3"/>
    </row>
    <row r="160" spans="3:11" s="1" customFormat="1" ht="13.5">
      <c r="C160" s="49"/>
      <c r="K160" s="3"/>
    </row>
    <row r="161" spans="3:11" s="1" customFormat="1" ht="13.5">
      <c r="C161" s="49"/>
      <c r="K161" s="3"/>
    </row>
    <row r="162" spans="3:11" s="1" customFormat="1" ht="13.5">
      <c r="C162" s="49"/>
      <c r="K162" s="3"/>
    </row>
    <row r="163" spans="3:11" s="1" customFormat="1" ht="13.5">
      <c r="C163" s="49"/>
      <c r="K163" s="3"/>
    </row>
    <row r="164" spans="3:11" s="1" customFormat="1" ht="13.5">
      <c r="C164" s="49"/>
      <c r="K164" s="3"/>
    </row>
    <row r="165" spans="3:11" s="1" customFormat="1" ht="13.5">
      <c r="C165" s="49"/>
      <c r="K165" s="3"/>
    </row>
    <row r="166" spans="3:11" s="1" customFormat="1" ht="13.5">
      <c r="C166" s="49"/>
      <c r="K166" s="3"/>
    </row>
    <row r="167" spans="3:11" s="1" customFormat="1" ht="13.5">
      <c r="C167" s="49"/>
      <c r="K167" s="3"/>
    </row>
    <row r="168" spans="3:11" s="1" customFormat="1" ht="13.5">
      <c r="C168" s="49"/>
      <c r="K168" s="3"/>
    </row>
    <row r="169" spans="3:11" s="1" customFormat="1" ht="13.5">
      <c r="C169" s="49"/>
      <c r="K169" s="3"/>
    </row>
    <row r="170" spans="3:11" s="1" customFormat="1" ht="13.5">
      <c r="C170" s="49"/>
      <c r="K170" s="3"/>
    </row>
    <row r="171" spans="3:11" s="1" customFormat="1" ht="13.5">
      <c r="C171" s="49"/>
      <c r="K171" s="3"/>
    </row>
    <row r="172" spans="3:11" s="1" customFormat="1" ht="13.5">
      <c r="C172" s="49"/>
      <c r="K172" s="3"/>
    </row>
    <row r="173" spans="3:11" s="1" customFormat="1" ht="13.5">
      <c r="C173" s="49"/>
      <c r="K173" s="3"/>
    </row>
    <row r="174" spans="3:11" s="1" customFormat="1" ht="13.5">
      <c r="C174" s="49"/>
      <c r="K174" s="3"/>
    </row>
    <row r="175" spans="3:11" s="1" customFormat="1" ht="13.5">
      <c r="C175" s="49"/>
      <c r="K175" s="3"/>
    </row>
    <row r="176" spans="3:11" s="1" customFormat="1" ht="13.5">
      <c r="C176" s="49"/>
      <c r="K176" s="3"/>
    </row>
    <row r="177" spans="3:11" s="1" customFormat="1" ht="13.5">
      <c r="C177" s="49"/>
      <c r="K177" s="3"/>
    </row>
    <row r="178" spans="3:11" s="1" customFormat="1" ht="13.5">
      <c r="C178" s="49"/>
      <c r="K178" s="3"/>
    </row>
    <row r="179" spans="3:11" s="1" customFormat="1" ht="13.5">
      <c r="C179" s="49"/>
      <c r="K179" s="3"/>
    </row>
    <row r="180" spans="3:11" s="1" customFormat="1" ht="13.5">
      <c r="C180" s="49"/>
      <c r="K180" s="3"/>
    </row>
    <row r="181" spans="3:11" s="1" customFormat="1" ht="13.5">
      <c r="C181" s="49"/>
      <c r="K181" s="3"/>
    </row>
    <row r="182" spans="3:11" s="1" customFormat="1" ht="13.5">
      <c r="C182" s="49"/>
      <c r="K182" s="3"/>
    </row>
    <row r="183" spans="3:11" s="1" customFormat="1" ht="13.5">
      <c r="C183" s="49"/>
      <c r="K183" s="3"/>
    </row>
    <row r="184" spans="3:11" s="1" customFormat="1" ht="13.5">
      <c r="C184" s="49"/>
      <c r="K184" s="3"/>
    </row>
    <row r="185" spans="3:11" s="1" customFormat="1" ht="13.5">
      <c r="C185" s="49"/>
      <c r="K185" s="3"/>
    </row>
    <row r="186" spans="3:11" s="1" customFormat="1" ht="13.5">
      <c r="C186" s="49"/>
      <c r="K186" s="3"/>
    </row>
    <row r="187" spans="3:11" s="1" customFormat="1" ht="13.5">
      <c r="C187" s="49"/>
      <c r="K187" s="3"/>
    </row>
    <row r="188" spans="3:11" s="1" customFormat="1" ht="13.5">
      <c r="C188" s="49"/>
      <c r="K188" s="3"/>
    </row>
    <row r="189" spans="3:11" s="1" customFormat="1" ht="13.5">
      <c r="C189" s="49"/>
      <c r="K189" s="3"/>
    </row>
    <row r="190" spans="3:11" s="1" customFormat="1" ht="13.5">
      <c r="C190" s="49"/>
      <c r="K190" s="3"/>
    </row>
    <row r="191" spans="3:11" s="1" customFormat="1" ht="13.5">
      <c r="C191" s="49"/>
      <c r="K191" s="3"/>
    </row>
    <row r="192" spans="3:11" s="1" customFormat="1" ht="13.5">
      <c r="C192" s="49"/>
      <c r="K192" s="3"/>
    </row>
    <row r="193" spans="3:11" s="1" customFormat="1" ht="13.5">
      <c r="C193" s="49"/>
      <c r="K193" s="3"/>
    </row>
    <row r="194" spans="3:11" s="1" customFormat="1" ht="13.5">
      <c r="C194" s="49"/>
      <c r="K194" s="3"/>
    </row>
    <row r="195" spans="3:11" s="1" customFormat="1" ht="13.5">
      <c r="C195" s="49"/>
      <c r="K195" s="3"/>
    </row>
    <row r="196" spans="3:11" s="1" customFormat="1" ht="13.5">
      <c r="C196" s="49"/>
      <c r="K196" s="3"/>
    </row>
    <row r="197" spans="3:11" s="1" customFormat="1" ht="13.5">
      <c r="C197" s="49"/>
      <c r="K197" s="3"/>
    </row>
    <row r="198" spans="3:11" s="1" customFormat="1" ht="13.5">
      <c r="C198" s="49"/>
      <c r="K198" s="3"/>
    </row>
    <row r="199" spans="3:11" s="1" customFormat="1" ht="13.5">
      <c r="C199" s="49"/>
      <c r="K199" s="3"/>
    </row>
    <row r="200" spans="3:11" s="1" customFormat="1" ht="13.5">
      <c r="C200" s="49"/>
      <c r="K200" s="3"/>
    </row>
    <row r="201" spans="3:11" s="1" customFormat="1" ht="13.5">
      <c r="C201" s="49"/>
      <c r="K201" s="3"/>
    </row>
    <row r="202" spans="3:11" s="1" customFormat="1" ht="13.5">
      <c r="C202" s="49"/>
      <c r="K202" s="3"/>
    </row>
    <row r="203" spans="3:11" s="1" customFormat="1" ht="13.5">
      <c r="C203" s="49"/>
      <c r="K203" s="3"/>
    </row>
    <row r="204" spans="3:11" s="1" customFormat="1" ht="13.5">
      <c r="C204" s="49"/>
      <c r="K204" s="3"/>
    </row>
    <row r="205" spans="3:11" s="1" customFormat="1" ht="13.5">
      <c r="C205" s="49"/>
      <c r="K205" s="3"/>
    </row>
    <row r="206" spans="3:11" s="1" customFormat="1" ht="13.5">
      <c r="C206" s="49"/>
      <c r="K206" s="3"/>
    </row>
    <row r="207" spans="3:11" s="1" customFormat="1" ht="13.5">
      <c r="C207" s="49"/>
      <c r="K207" s="3"/>
    </row>
    <row r="208" spans="3:11" s="1" customFormat="1" ht="13.5">
      <c r="C208" s="49"/>
      <c r="K208" s="3"/>
    </row>
    <row r="209" spans="3:11" s="1" customFormat="1" ht="13.5">
      <c r="C209" s="49"/>
      <c r="K209" s="3"/>
    </row>
    <row r="210" spans="3:11" s="1" customFormat="1" ht="13.5">
      <c r="C210" s="49"/>
      <c r="K210" s="3"/>
    </row>
    <row r="211" spans="3:11" s="1" customFormat="1" ht="13.5">
      <c r="C211" s="49"/>
      <c r="K211" s="3"/>
    </row>
    <row r="212" spans="3:11" s="1" customFormat="1" ht="13.5">
      <c r="C212" s="49"/>
      <c r="K212" s="3"/>
    </row>
    <row r="213" spans="3:11" s="1" customFormat="1" ht="13.5">
      <c r="C213" s="49"/>
      <c r="K213" s="3"/>
    </row>
    <row r="214" spans="3:11" s="1" customFormat="1" ht="13.5">
      <c r="C214" s="49"/>
      <c r="K214" s="3"/>
    </row>
    <row r="215" spans="3:11" s="1" customFormat="1" ht="13.5">
      <c r="C215" s="49"/>
      <c r="K215" s="3"/>
    </row>
    <row r="216" spans="3:11" s="1" customFormat="1" ht="13.5">
      <c r="C216" s="49"/>
      <c r="K216" s="3"/>
    </row>
    <row r="217" spans="3:11" s="1" customFormat="1" ht="13.5">
      <c r="C217" s="49"/>
      <c r="K217" s="3"/>
    </row>
    <row r="218" spans="3:11" s="1" customFormat="1" ht="13.5">
      <c r="C218" s="49"/>
      <c r="K218" s="3"/>
    </row>
    <row r="219" spans="3:11" s="1" customFormat="1" ht="13.5">
      <c r="C219" s="49"/>
      <c r="K219" s="3"/>
    </row>
    <row r="220" spans="3:11" s="1" customFormat="1" ht="13.5">
      <c r="C220" s="49"/>
      <c r="K220" s="3"/>
    </row>
    <row r="221" spans="3:11" s="1" customFormat="1" ht="13.5">
      <c r="C221" s="49"/>
      <c r="K221" s="3"/>
    </row>
    <row r="222" spans="3:11" s="1" customFormat="1" ht="13.5">
      <c r="C222" s="49"/>
      <c r="K222" s="3"/>
    </row>
    <row r="223" spans="3:11" s="1" customFormat="1" ht="13.5">
      <c r="C223" s="49"/>
      <c r="K223" s="3"/>
    </row>
    <row r="224" spans="3:11" s="1" customFormat="1" ht="13.5">
      <c r="C224" s="49"/>
      <c r="K224" s="3"/>
    </row>
    <row r="225" spans="3:11" s="1" customFormat="1" ht="13.5">
      <c r="C225" s="49"/>
      <c r="K225" s="3"/>
    </row>
    <row r="226" spans="3:11" s="1" customFormat="1" ht="13.5">
      <c r="C226" s="49"/>
      <c r="K226" s="3"/>
    </row>
    <row r="227" spans="3:11" s="1" customFormat="1" ht="13.5">
      <c r="C227" s="49"/>
      <c r="K227" s="3"/>
    </row>
    <row r="228" spans="3:11" s="1" customFormat="1" ht="13.5">
      <c r="C228" s="49"/>
      <c r="K228" s="3"/>
    </row>
    <row r="229" spans="3:11" s="1" customFormat="1" ht="13.5">
      <c r="C229" s="49"/>
      <c r="K229" s="3"/>
    </row>
    <row r="230" spans="3:11" s="1" customFormat="1" ht="13.5">
      <c r="C230" s="49"/>
      <c r="K230" s="3"/>
    </row>
    <row r="231" spans="3:11" s="1" customFormat="1" ht="13.5">
      <c r="C231" s="49"/>
      <c r="K231" s="3"/>
    </row>
    <row r="232" spans="3:11" s="1" customFormat="1" ht="13.5">
      <c r="C232" s="49"/>
      <c r="K232" s="3"/>
    </row>
    <row r="233" spans="3:11" s="1" customFormat="1" ht="13.5">
      <c r="C233" s="49"/>
      <c r="K233" s="3"/>
    </row>
    <row r="234" spans="3:11" s="1" customFormat="1" ht="13.5">
      <c r="C234" s="49"/>
      <c r="K234" s="3"/>
    </row>
    <row r="235" spans="3:11" s="1" customFormat="1" ht="13.5">
      <c r="C235" s="49"/>
      <c r="K235" s="3"/>
    </row>
    <row r="236" spans="3:11" s="1" customFormat="1" ht="13.5">
      <c r="C236" s="49"/>
      <c r="K236" s="3"/>
    </row>
    <row r="237" spans="3:11" s="1" customFormat="1" ht="13.5">
      <c r="C237" s="49"/>
      <c r="K237" s="3"/>
    </row>
    <row r="238" spans="3:11" s="1" customFormat="1" ht="13.5">
      <c r="C238" s="49"/>
      <c r="K238" s="3"/>
    </row>
    <row r="239" spans="3:11" s="1" customFormat="1" ht="13.5">
      <c r="C239" s="49"/>
      <c r="K239" s="3"/>
    </row>
    <row r="240" spans="3:11" s="1" customFormat="1" ht="13.5">
      <c r="C240" s="49"/>
      <c r="K240" s="3"/>
    </row>
    <row r="241" spans="3:11" s="1" customFormat="1" ht="13.5">
      <c r="C241" s="49"/>
      <c r="K241" s="3"/>
    </row>
    <row r="242" spans="3:11" s="1" customFormat="1" ht="13.5">
      <c r="C242" s="49"/>
      <c r="K242" s="3"/>
    </row>
    <row r="243" spans="3:11" s="1" customFormat="1" ht="13.5">
      <c r="C243" s="49"/>
      <c r="K243" s="3"/>
    </row>
    <row r="244" spans="3:11" s="1" customFormat="1" ht="13.5">
      <c r="C244" s="49"/>
      <c r="K244" s="3"/>
    </row>
    <row r="245" spans="3:11" s="1" customFormat="1" ht="13.5">
      <c r="C245" s="49"/>
      <c r="K245" s="3"/>
    </row>
    <row r="246" spans="3:11" s="1" customFormat="1" ht="13.5">
      <c r="C246" s="49"/>
      <c r="K246" s="3"/>
    </row>
    <row r="247" spans="3:11" s="1" customFormat="1" ht="13.5">
      <c r="C247" s="49"/>
      <c r="K247" s="3"/>
    </row>
    <row r="248" spans="3:11" s="1" customFormat="1" ht="13.5">
      <c r="C248" s="49"/>
      <c r="K248" s="3"/>
    </row>
    <row r="249" spans="3:11" s="1" customFormat="1" ht="13.5">
      <c r="C249" s="49"/>
      <c r="K249" s="3"/>
    </row>
    <row r="250" spans="3:11" s="1" customFormat="1" ht="13.5">
      <c r="C250" s="49"/>
      <c r="K250" s="3"/>
    </row>
    <row r="251" spans="3:11" s="1" customFormat="1" ht="13.5">
      <c r="C251" s="49"/>
      <c r="K251" s="3"/>
    </row>
    <row r="252" spans="3:11" s="1" customFormat="1" ht="13.5">
      <c r="C252" s="49"/>
      <c r="K252" s="3"/>
    </row>
    <row r="253" spans="3:11" s="1" customFormat="1" ht="13.5">
      <c r="C253" s="49"/>
      <c r="K253" s="3"/>
    </row>
    <row r="254" spans="3:11" s="1" customFormat="1" ht="13.5">
      <c r="C254" s="49"/>
      <c r="K254" s="3"/>
    </row>
    <row r="255" spans="3:11" s="1" customFormat="1" ht="13.5">
      <c r="C255" s="49"/>
      <c r="K255" s="3"/>
    </row>
    <row r="256" spans="3:11" s="1" customFormat="1" ht="13.5">
      <c r="C256" s="49"/>
      <c r="K256" s="3"/>
    </row>
    <row r="257" spans="3:11" s="1" customFormat="1" ht="13.5">
      <c r="C257" s="49"/>
      <c r="K257" s="3"/>
    </row>
    <row r="258" spans="3:11" s="1" customFormat="1" ht="13.5">
      <c r="C258" s="49"/>
      <c r="K258" s="3"/>
    </row>
    <row r="259" spans="3:11" s="1" customFormat="1" ht="13.5">
      <c r="C259" s="49"/>
      <c r="K259" s="3"/>
    </row>
    <row r="260" spans="3:11" s="1" customFormat="1" ht="13.5">
      <c r="C260" s="49"/>
      <c r="K260" s="3"/>
    </row>
    <row r="261" spans="3:11" s="1" customFormat="1" ht="13.5">
      <c r="C261" s="49"/>
      <c r="K261" s="3"/>
    </row>
    <row r="262" spans="3:11" s="1" customFormat="1" ht="13.5">
      <c r="C262" s="49"/>
      <c r="K262" s="3"/>
    </row>
    <row r="263" spans="3:11" s="1" customFormat="1" ht="13.5">
      <c r="C263" s="49"/>
      <c r="K263" s="3"/>
    </row>
    <row r="264" spans="3:11" s="1" customFormat="1" ht="13.5">
      <c r="C264" s="49"/>
      <c r="K264" s="3"/>
    </row>
    <row r="265" spans="3:11" s="1" customFormat="1" ht="13.5">
      <c r="C265" s="49"/>
      <c r="K265" s="3"/>
    </row>
    <row r="266" spans="3:11" s="1" customFormat="1" ht="13.5">
      <c r="C266" s="49"/>
      <c r="K266" s="3"/>
    </row>
    <row r="267" spans="3:11" s="1" customFormat="1" ht="13.5">
      <c r="C267" s="49"/>
      <c r="K267" s="3"/>
    </row>
  </sheetData>
  <sheetProtection/>
  <mergeCells count="4">
    <mergeCell ref="C1:F1"/>
    <mergeCell ref="G2:G3"/>
    <mergeCell ref="H2:J2"/>
    <mergeCell ref="D2:F2"/>
  </mergeCells>
  <printOptions/>
  <pageMargins left="0.4330708661417323" right="0.2362204724409449" top="0.4724409448818898" bottom="0.2362204724409449" header="0.35433070866141736" footer="0.1968503937007874"/>
  <pageSetup fitToHeight="1" fitToWidth="1" horizontalDpi="300" verticalDpi="3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大阪商工団体連合会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大阪商工団体連合会</dc:creator>
  <cp:keywords/>
  <dc:description/>
  <cp:lastModifiedBy>大阪社保協</cp:lastModifiedBy>
  <cp:lastPrinted>2016-07-11T07:18:17Z</cp:lastPrinted>
  <dcterms:created xsi:type="dcterms:W3CDTF">1997-06-14T14:31:14Z</dcterms:created>
  <dcterms:modified xsi:type="dcterms:W3CDTF">2017-04-07T03:07:55Z</dcterms:modified>
  <cp:category/>
  <cp:version/>
  <cp:contentType/>
  <cp:contentStatus/>
</cp:coreProperties>
</file>