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9495" windowHeight="4890" tabRatio="1000" activeTab="4"/>
  </bookViews>
  <sheets>
    <sheet name="保険証発行状況" sheetId="1" r:id="rId1"/>
    <sheet name="発行条件" sheetId="2" r:id="rId2"/>
    <sheet name="資格証明書発行こども数" sheetId="3" r:id="rId3"/>
    <sheet name="所得と医療費" sheetId="4" r:id="rId4"/>
    <sheet name="2008-2014国保料推移" sheetId="5" r:id="rId5"/>
    <sheet name="国保料モデルケース" sheetId="6" r:id="rId6"/>
    <sheet name="賦課" sheetId="7" r:id="rId7"/>
    <sheet name="条例減免" sheetId="8" r:id="rId8"/>
    <sheet name="一部負担金減免" sheetId="9" r:id="rId9"/>
    <sheet name="2013繰入金決算見込" sheetId="10" r:id="rId10"/>
    <sheet name="2014繰入金予算" sheetId="11" r:id="rId11"/>
    <sheet name="加入所得別世帯数" sheetId="12" r:id="rId12"/>
    <sheet name="加入世帯構成" sheetId="13" r:id="rId13"/>
    <sheet name="差し押さえ" sheetId="14" r:id="rId14"/>
    <sheet name="滞納処分の停止" sheetId="15" r:id="rId15"/>
    <sheet name="保険証形態" sheetId="16" r:id="rId16"/>
  </sheets>
  <externalReferences>
    <externalReference r:id="rId19"/>
  </externalReferences>
  <definedNames>
    <definedName name="_xlnm.Print_Area" localSheetId="7">'条例減免'!$A$1:$O$48</definedName>
    <definedName name="_xlnm.Print_Area" localSheetId="6">'賦課'!$A$1:$Q$50</definedName>
    <definedName name="_xlnm.Print_Area" localSheetId="0">'保険証発行状況'!$B$1:$S$50</definedName>
    <definedName name="_xlnm.Print_Titles" localSheetId="9">'2013繰入金決算見込'!$A:$A,'2013繰入金決算見込'!$2:$3</definedName>
    <definedName name="_xlnm.Print_Titles" localSheetId="10">'2014繰入金予算'!$A:$A,'2014繰入金予算'!$2:$3</definedName>
    <definedName name="_xlnm.Print_Titles" localSheetId="8">'一部負担金減免'!$1:$4</definedName>
    <definedName name="_xlnm.Print_Titles" localSheetId="11">'加入所得別世帯数'!$A:$A,'加入所得別世帯数'!$1:$2</definedName>
    <definedName name="_xlnm.Print_Titles" localSheetId="12">'加入世帯構成'!$A:$A,'加入世帯構成'!$1:$2</definedName>
    <definedName name="_xlnm.Print_Titles" localSheetId="5">'国保料モデルケース'!$B:$B,'国保料モデルケース'!$1:$5</definedName>
    <definedName name="_xlnm.Print_Titles" localSheetId="3">'所得と医療費'!$A:$A,'所得と医療費'!$1:$2</definedName>
    <definedName name="_xlnm.Print_Titles" localSheetId="7">'条例減免'!$A:$A,'条例減免'!$1:$4</definedName>
    <definedName name="_xlnm.Print_Titles" localSheetId="1">'発行条件'!$B:$B,'発行条件'!$2:$3</definedName>
    <definedName name="_xlnm.Print_Titles" localSheetId="6">'賦課'!$A:$A,'賦課'!$1:$5</definedName>
    <definedName name="_xlnm.Print_Titles" localSheetId="0">'保険証発行状況'!$B:$B,'保険証発行状況'!$1:$4</definedName>
  </definedNames>
  <calcPr fullCalcOnLoad="1"/>
</workbook>
</file>

<file path=xl/sharedStrings.xml><?xml version="1.0" encoding="utf-8"?>
<sst xmlns="http://schemas.openxmlformats.org/spreadsheetml/2006/main" count="1649" uniqueCount="580">
  <si>
    <t>大東市</t>
  </si>
  <si>
    <t>寝屋川市</t>
  </si>
  <si>
    <t>枚方市</t>
  </si>
  <si>
    <t>交野市</t>
  </si>
  <si>
    <t>東大阪市</t>
  </si>
  <si>
    <t>八尾市</t>
  </si>
  <si>
    <t>柏原市</t>
  </si>
  <si>
    <t>松原市</t>
  </si>
  <si>
    <t>羽曳野市</t>
  </si>
  <si>
    <t>大阪狭山市</t>
  </si>
  <si>
    <t>富田林市</t>
  </si>
  <si>
    <t>河内長野市</t>
  </si>
  <si>
    <t>和泉市</t>
  </si>
  <si>
    <t>泉大津市</t>
  </si>
  <si>
    <t>忠岡町</t>
  </si>
  <si>
    <t>岸和田市</t>
  </si>
  <si>
    <t>貝塚市</t>
  </si>
  <si>
    <t>泉佐野市</t>
  </si>
  <si>
    <t>泉南市</t>
  </si>
  <si>
    <t>阪南市</t>
  </si>
  <si>
    <t>全世帯数</t>
  </si>
  <si>
    <t>合計</t>
  </si>
  <si>
    <t>大阪市</t>
  </si>
  <si>
    <t>③繰り入れ総額</t>
  </si>
  <si>
    <t>　　加入者一人当繰り入れ金額(円)</t>
  </si>
  <si>
    <t>大阪市</t>
  </si>
  <si>
    <t>滞納率</t>
  </si>
  <si>
    <t>所得200万</t>
  </si>
  <si>
    <t>順位</t>
  </si>
  <si>
    <t>①</t>
  </si>
  <si>
    <t>平均</t>
  </si>
  <si>
    <t>賦課限度額</t>
  </si>
  <si>
    <t>応能割</t>
  </si>
  <si>
    <t>応益割</t>
  </si>
  <si>
    <t>資産割</t>
  </si>
  <si>
    <t>所得割</t>
  </si>
  <si>
    <t>均等割</t>
  </si>
  <si>
    <t>平等割</t>
  </si>
  <si>
    <t>賦課の割合(%)</t>
  </si>
  <si>
    <t>条例減免の有無</t>
  </si>
  <si>
    <t>天災</t>
  </si>
  <si>
    <t>失業</t>
  </si>
  <si>
    <t>借金</t>
  </si>
  <si>
    <t>高齢</t>
  </si>
  <si>
    <t>所得激減</t>
  </si>
  <si>
    <t>減免の適用事項</t>
  </si>
  <si>
    <t>利用世帯数</t>
  </si>
  <si>
    <t>減免金額</t>
  </si>
  <si>
    <t>低所得者</t>
  </si>
  <si>
    <t>その他</t>
  </si>
  <si>
    <t>加入世帯数</t>
  </si>
  <si>
    <t>利用率</t>
  </si>
  <si>
    <t>藤井寺市</t>
  </si>
  <si>
    <t>②／③</t>
  </si>
  <si>
    <t>①／③</t>
  </si>
  <si>
    <t>収納率</t>
  </si>
  <si>
    <t>納期限から1年以上経過した滞納があるが、納税相談等のある世帯</t>
  </si>
  <si>
    <t>納期限から1年以上経過した滞納があり、納税相談等のない世帯</t>
  </si>
  <si>
    <t>④国保加入者数 
13.3末</t>
  </si>
  <si>
    <t>前年より所得が3割以上減少する場合、減少率に応じて減額</t>
  </si>
  <si>
    <t>子どもの保険証</t>
  </si>
  <si>
    <t>送付方法</t>
  </si>
  <si>
    <t>いつ送るか</t>
  </si>
  <si>
    <t>簡易書留</t>
  </si>
  <si>
    <t>期限切前</t>
  </si>
  <si>
    <t>給与</t>
  </si>
  <si>
    <t>年金</t>
  </si>
  <si>
    <t>税還付金</t>
  </si>
  <si>
    <t>総数</t>
  </si>
  <si>
    <t>無財産</t>
  </si>
  <si>
    <t>生活困窮</t>
  </si>
  <si>
    <t>生活困窮のうちの生活保護受給</t>
  </si>
  <si>
    <t>所在不明</t>
  </si>
  <si>
    <t>6月集計予定</t>
  </si>
  <si>
    <t>国通知と同様</t>
  </si>
  <si>
    <t>未記入</t>
  </si>
  <si>
    <t>前年中と当該年度中の所得を比較し減少率に応じて所得割額を30-100%減免</t>
  </si>
  <si>
    <t>2割軽減の判定所得以下の場合は所得割50%減免、２割軽減判定所得×1.2以下所得割２０%減免</t>
  </si>
  <si>
    <t>被扶養者減免、刑事施設入所者減免</t>
  </si>
  <si>
    <t>生活保護基準（1類+2類+教育扶助+住宅扶助）×1.2</t>
  </si>
  <si>
    <t>天災などによる収入減、生活保護基準以下</t>
  </si>
  <si>
    <t>精査中</t>
  </si>
  <si>
    <t>大阪市</t>
  </si>
  <si>
    <t>集計中</t>
  </si>
  <si>
    <t>※大阪市の滞納処分件数は２０１３年２月末日時点の数字　内訳はシステム上振り分けられないため不明</t>
  </si>
  <si>
    <t>未確定</t>
  </si>
  <si>
    <t>国保料全額納付世帯、震災、火災などによる著しい損害を受けた場合や病気等による一時的な収入の減少により3ヶ月、更新により最長6ヶ月の免除により、生活の回復の見込める世帯(一時的困窮)</t>
  </si>
  <si>
    <t>大阪市</t>
  </si>
  <si>
    <t>1人世帯</t>
  </si>
  <si>
    <t>2人世帯</t>
  </si>
  <si>
    <t>3人世帯</t>
  </si>
  <si>
    <t>4人世帯</t>
  </si>
  <si>
    <t>データなし</t>
  </si>
  <si>
    <t>郵送</t>
  </si>
  <si>
    <t>切替時すぐ</t>
  </si>
  <si>
    <t>年額(円)</t>
  </si>
  <si>
    <t>世帯当医療費</t>
  </si>
  <si>
    <t>一人当医療費</t>
  </si>
  <si>
    <t>一人当所得</t>
  </si>
  <si>
    <t>大阪府内市町村国保加入世帯・加入者の所得と医療費</t>
  </si>
  <si>
    <t>1年以上納付が無い世帯。乳幼児世帯・母子家庭・病人がいる・障害者世帯・高齢者受給者証交付世帯は除外</t>
  </si>
  <si>
    <t>生活保護基準×1.2倍未満収入
生活保護基準は生活費（人数分）、光熱費及び住宅扶助費等（高校生以下は教育扶助も含める）を合算</t>
  </si>
  <si>
    <t>12.3末</t>
  </si>
  <si>
    <t>6月中旬</t>
  </si>
  <si>
    <t>最新
未交付数</t>
  </si>
  <si>
    <t>更新日
未交付数</t>
  </si>
  <si>
    <t>有</t>
  </si>
  <si>
    <t>○</t>
  </si>
  <si>
    <t>有</t>
  </si>
  <si>
    <t>○</t>
  </si>
  <si>
    <t>なし</t>
  </si>
  <si>
    <t>なし</t>
  </si>
  <si>
    <t>○</t>
  </si>
  <si>
    <t>・所得申請済の場合に限り、当該年中の所得金額が前年中の所得金額の2分の1以下に減少するもの、及び前年中の所得金額が前々年中の所得金額の2分の1以下に減少したもの。
・賦課期日現在の生活保護基準以下の場合は所得割の80％または生活保護基準額の100分の110以下の場合は所得割の70％</t>
  </si>
  <si>
    <t>身体障害者・精神障害者・知的障害者</t>
  </si>
  <si>
    <t>町長が特に必要と認められるもの・貧困(公私の扶助を受けている場合等)</t>
  </si>
  <si>
    <t>○</t>
  </si>
  <si>
    <t>○</t>
  </si>
  <si>
    <t>前年の所得が100万円以下かつ今年度の所得が2分の1以下</t>
  </si>
  <si>
    <t>なし</t>
  </si>
  <si>
    <t>○</t>
  </si>
  <si>
    <t>所得割のみ減免（２５％～１００％）</t>
  </si>
  <si>
    <t>被保険者の失業、事業の廃止、事業の不振、転職又は就労日数の減少があった場合において、当該被保険者に属する世帯全員（被保険者に限る）の申請時の年間所得見込み金額の合計額が300万未満であり、かつ、前年の所得金額の合計額に比して30％以上減少する見込みがあって、現に生活が困窮である世帯。被保険者2人の場合は、減免の割合に5％を、3人以上の場合には、減免の割合に10％を加算。
ただし、当該被保険者の属する世帯全員（被保険者に限る）の前年所得金額の合計額が600万未満の世帯に限る。また、擬制世帯の場合、擬制世帯の前年所得金額が1000万円以上の時は、減免できない。</t>
  </si>
  <si>
    <t>なし</t>
  </si>
  <si>
    <t>医療費が高額なための減免、原子爆弾被爆者への減免、その他市長が認めるもの。
被保険者の死亡又は疾病により、保険料の納付が困難であると認められる世帯で、当該世帯全員の前年所得金額が200万円未満の世帯の世帯主は、保険料のうち、所得割額について30％の減免を受けることができます。</t>
  </si>
  <si>
    <t>収容</t>
  </si>
  <si>
    <t>所得減少率に応じて所得割の60％～90％減免</t>
  </si>
  <si>
    <t>あり</t>
  </si>
  <si>
    <t>当年と前年の収入を比較し、減少率分の所得割を減免する。</t>
  </si>
  <si>
    <t>生保基準×1.5以下収入(給与・年金以外の場合は所得）
(1類+2類+教育扶助＋住宅扶助)×1.5＋障害者　寡婦(夫)　勤労学生　医療費による控除</t>
  </si>
  <si>
    <t>納付義務者が死亡または身障1級、2級、療養手帳Aの該当と認められ、かつ当該年度中の合計所得金額が軽減基準以下の世帯は応能割額の10割</t>
  </si>
  <si>
    <t>失業等により、世帯の所得の合計額が前年より4割以上減少した世帯。所得の減少率に応じて所得割を減額（40から100％）する。</t>
  </si>
  <si>
    <t>重度障害者世帯、ひとり親世帯、被爆者世帯
旧被扶養者に係る減免</t>
  </si>
  <si>
    <t>事業又は業務の休廃止、失業等により収入が著しく減少したとき。
前年度の合計所得金額が、
433万円＋33万円＋35万円×世帯員数以下</t>
  </si>
  <si>
    <r>
      <t xml:space="preserve">前年中の合計所得金額が433万円+33万円+35万円×世帯員数以下。ただし、前年度中の合計所得金額による上限割合を設ける。
応能割減免割合については、下記数式で得た数
</t>
    </r>
    <r>
      <rPr>
        <u val="single"/>
        <sz val="10"/>
        <rFont val="ＭＳ Ｐゴシック"/>
        <family val="3"/>
      </rPr>
      <t xml:space="preserve">　　前年中の合計所得金額－当該年中の所得見込額　　
</t>
    </r>
    <r>
      <rPr>
        <sz val="10"/>
        <rFont val="ＭＳ Ｐゴシック"/>
        <family val="3"/>
      </rPr>
      <t xml:space="preserve">　　　　　　　　前年中の合計所得金額
（小数点第3位以下は切り捨てる）に10を乗じて得た割合
200万以下5割、400万以下4割、400万超3割
</t>
    </r>
  </si>
  <si>
    <t>(特別障害）所得100万以下応能割5割均等割３割、150万以下応能割4割均等割3割、250万以下応能割3割均等割2割、400万以下応能割2割均等割2割、　600万以下応能割1割均等割1割    (普通障害）所得100万以下応能割5割、、150万以下応能4割、250万以下応能割3割、400万以下応能割2割　　寡婦・寡夫、老年者、世帯に3人以上の児童及び老年者がある時、旧扶養者にも所得に応じて減免あり</t>
  </si>
  <si>
    <t>ただし、障害者については減免基準額に障害者加算を加算する。
また、母子家庭には減免基準額に母子加算を加算する。</t>
  </si>
  <si>
    <t>申請者の予想収入金額が生保基準に積上げた額の100％以下は応能額の7割・応益額の5割、100％～110％は応能額の5割・応益額4割、110％～120％以内は応能額3割・応益額3割</t>
  </si>
  <si>
    <t>事業の休廃止、失業、長期入院等により実収入が生活保護基準額の１２０％以下に減少したもの。（実収入の見込み額÷生活保護基準額）×１００。
１００以下は７割、１００を超え１１０以下５割、１１０を超え１２０以下３割。実収入の見込み額とは申請日の属する月前３か月間の１か月の平均収入(総収入から必要経費を控除した額)をいう。</t>
  </si>
  <si>
    <t>生活保護基準(1類+2類+教育扶助+住宅扶助（借家のみ）)×120％以下</t>
  </si>
  <si>
    <t>①長期海外滞在、行方不明、服役中のため保険給付を受けることができないとき。１０割②生活保護の停止又は廃止で保険料の負担能力がないとき。１０割以内③その他町長が必要と認めるとき、１０割以内</t>
  </si>
  <si>
    <t>生活保護基準×120％以下（1類＋2類＋住宅扶助（借家））</t>
  </si>
  <si>
    <t>生保基準(1類＋2類の基準生活費の額の合計）×1.2以下収入</t>
  </si>
  <si>
    <t>事業の不振、休業もしくは廃止又は失業もしくは退職等により、現在の個人としての収入額を基に算定した所得税法施行令に規定する控除後の所得が保険料の算定の基礎となった年度の個人としての控除後の経常所得金額に比べて30％以上減少することとなる被保険者で、その者の属する世帯の現在の収入額を基に算定した控除後の経常所得金額に比べて30％以上減少することとなる世帯に属するものとする。
所得の減少率に3分の2を乗じ得た数値に、定める割り増し分を加え、又は、定める割引分を差し引いて得た数値。ただし、所得の減少率を限度とする。</t>
  </si>
  <si>
    <t>所得の減少率90％以上応能割保険料の10割
70％以上90％未満応能割保険料の7割
50％以上70％未満応能割保険料の5割
30％以上50％未満応能割保険料の3割</t>
  </si>
  <si>
    <t>申請減免とは別に市民税所得割非課税世帯に軽減あり</t>
  </si>
  <si>
    <r>
      <t xml:space="preserve">所得金額が前年の10分の5以下または10分の7以下の減少が見込まれるもの。
</t>
    </r>
    <r>
      <rPr>
        <b/>
        <sz val="10"/>
        <rFont val="ＭＳ Ｐゴシック"/>
        <family val="3"/>
      </rPr>
      <t>10分の5以下</t>
    </r>
    <r>
      <rPr>
        <sz val="10"/>
        <rFont val="ＭＳ Ｐゴシック"/>
        <family val="3"/>
      </rPr>
      <t xml:space="preserve">：所得割10割（所得100万円以下）、所得割7割（所得101万円～200万円以下）、所得割5割（所得201万円～300万円以下）、所得割3割、（301万円～400万円以下）　　
</t>
    </r>
    <r>
      <rPr>
        <b/>
        <sz val="10"/>
        <rFont val="ＭＳ Ｐゴシック"/>
        <family val="3"/>
      </rPr>
      <t>10分の7以下</t>
    </r>
    <r>
      <rPr>
        <sz val="10"/>
        <rFont val="ＭＳ Ｐゴシック"/>
        <family val="3"/>
      </rPr>
      <t>：所得割7割（所得100万円以下）、所得割5割（所得101万円～200万円以下）、所得割3割（所得201万円～300万円以下）、所得割1割（所得301万円～400以下）</t>
    </r>
  </si>
  <si>
    <t>モデルケースごとの2014年度国保料(医療分＋支援金分＋介護分)　大阪社保協調査201408現在</t>
  </si>
  <si>
    <t>201408大阪社保協調査</t>
  </si>
  <si>
    <t>201408大阪社保協調査</t>
  </si>
  <si>
    <t>過年度保険料未納世帯</t>
  </si>
  <si>
    <t>201408大阪社保協調査</t>
  </si>
  <si>
    <t>2013大阪府内市町村国保「一部負担金減免制度」実施状況  大阪社保協調査201408現在</t>
  </si>
  <si>
    <r>
      <t>2013年度大阪府内市町村「国保滞納者」に対する滞納処分の停止実施状況</t>
    </r>
    <r>
      <rPr>
        <sz val="10"/>
        <rFont val="ＭＳ Ｐゴシック"/>
        <family val="3"/>
      </rPr>
      <t>　2014.8大阪社保協調査</t>
    </r>
  </si>
  <si>
    <t>201408現在大阪社保協調査   旧ただし書方式：所得(収入-基礎控除)×料率　　　均等割：被保険者1人あたり　平等割：1世帯あたり</t>
  </si>
  <si>
    <t>世帯の前年中の合計所得金額が
1人748,000円、2人1,133,000円、3人1,518,000円、4人1,903,000円、5人2,288,000円、1人増えるごとに385,000円加算の所得限度額を越えない世帯
所得割3割減免</t>
  </si>
  <si>
    <t>*固定資産税５万円と仮定　</t>
  </si>
  <si>
    <t>給付困難な世帯に対し独自の基準を設けている</t>
  </si>
  <si>
    <t>世帯主の所得(見込)額が前年の7割以下となる場合</t>
  </si>
  <si>
    <t>服役によるもの、居住用資産の買い替えに伴うもの</t>
  </si>
  <si>
    <t>前年中の所得が一定基準以下の世帯。
住民税非課税及び均等割のみ課税の世帯について、所得割の5割を減免</t>
  </si>
  <si>
    <t>要件：収入が著しく減少した場合（＝基準総所得見込が前年所得額の7割以下となる場合）
内容：①前年中所得が100万円以下のとき　所得割額7割減免　②前年中所得が100万円超250万円以下のとき　所得割額5割減免　③前年中所得が250万円超400万円以下のとき　所得割額2割減免　</t>
  </si>
  <si>
    <t>生活保護基準</t>
  </si>
  <si>
    <t>事業
休廃止</t>
  </si>
  <si>
    <t>3割軽減</t>
  </si>
  <si>
    <t>豊中市</t>
  </si>
  <si>
    <t>統計なし</t>
  </si>
  <si>
    <t>短期保険証の形態</t>
  </si>
  <si>
    <t>カード</t>
  </si>
  <si>
    <t>紙</t>
  </si>
  <si>
    <t>短期保険証の期限</t>
  </si>
  <si>
    <t>１カ月</t>
  </si>
  <si>
    <t>通常証の形態</t>
  </si>
  <si>
    <t>2014.3末国保資格証明書・短期証発行状況</t>
  </si>
  <si>
    <t>201406大阪社保協調査</t>
  </si>
  <si>
    <t>14.3末</t>
  </si>
  <si>
    <t>14.3末</t>
  </si>
  <si>
    <t>14.4末</t>
  </si>
  <si>
    <t>14.5末</t>
  </si>
  <si>
    <t>2013年度国保加入世帯所得割合(2014.3末現在)</t>
  </si>
  <si>
    <t>201406現在大阪社保協調査</t>
  </si>
  <si>
    <t>2013年度国保加入世帯構成割合(2014.3末現在)</t>
  </si>
  <si>
    <t>2013年度短期保険証・資格証明書の発行要件</t>
  </si>
  <si>
    <t>2013年度一般会計繰入金額(決算見込み)</t>
  </si>
  <si>
    <t>２０１４年度一般会計繰入金額(予算)</t>
  </si>
  <si>
    <t>大阪府内市町村2014年度賦課方式</t>
  </si>
  <si>
    <t>大阪府内市町村保険料条例減免制度(2013年度)</t>
  </si>
  <si>
    <t>加入世帯数については2014.3末データによる</t>
  </si>
  <si>
    <t>2013年度実績</t>
  </si>
  <si>
    <t>2014.3末現在　資格証明書・短期保険証未交付世帯のこども調査（大阪社保協調査）</t>
  </si>
  <si>
    <t>2013年度国保滞納世帯に対する差押え　　　</t>
  </si>
  <si>
    <t>2013年度末財産調査数（件）</t>
  </si>
  <si>
    <t>13年度適用件数</t>
  </si>
  <si>
    <t>13年度
加入世帯数</t>
  </si>
  <si>
    <t>13年度
利用率</t>
  </si>
  <si>
    <t>13年度
影響額</t>
  </si>
  <si>
    <t>短期保険証発行数14.3末</t>
  </si>
  <si>
    <t>未</t>
  </si>
  <si>
    <t>④国保加入者数 
14.3末</t>
  </si>
  <si>
    <t>生保基準(１類＋２類＋その他加算)×1.3以下　所得</t>
  </si>
  <si>
    <t>国保料全額納付世帯。天災等（震災、風水害、火災、盗難など）、支払義務者の廃業、不振等で収入が著しく減少した場合</t>
  </si>
  <si>
    <t>②法定外</t>
  </si>
  <si>
    <t>配達証明</t>
  </si>
  <si>
    <t>災害等、事業の休廃止等により収入が著しく減少し、生活保護基準以下の収入となった場合</t>
  </si>
  <si>
    <t>生活困窮等のため一部負担金を支払うことが出来ないと認められるもので次に該当するもの
①震災、風水害、火災その他の災害により重大な損害を受けた②事業、業務の休廃止、傷病、死亡、失業により著しく収入が減少した③類する事由があったとき</t>
  </si>
  <si>
    <t>*4365</t>
  </si>
  <si>
    <t>通常証</t>
  </si>
  <si>
    <t>発行数</t>
  </si>
  <si>
    <t>支援金分</t>
  </si>
  <si>
    <t>前年所得基準以下　　　　　 5割減免
前年所得基準×1.2以下　　3割減免</t>
  </si>
  <si>
    <t>母子父子世帯、障害者、難病者のいる世帯で前年所得260万円以下であれば3割減免</t>
  </si>
  <si>
    <t>国保料全額納付世帯　その他：所定の基準</t>
  </si>
  <si>
    <t>未集計</t>
  </si>
  <si>
    <t>滞納30万以上</t>
  </si>
  <si>
    <t>短期被保険者証交付世帯で納付相談に応じない。作成した納付計画どおり納付しない、弁明書が提出されないとき、措置委員会の審査を経て証明書を発行</t>
  </si>
  <si>
    <t>所得</t>
  </si>
  <si>
    <t>条例24条</t>
  </si>
  <si>
    <t>未把握</t>
  </si>
  <si>
    <t>不明</t>
  </si>
  <si>
    <t>長期滞納</t>
  </si>
  <si>
    <t>即時消滅220件　11,066,977円</t>
  </si>
  <si>
    <t>災害により資産に著しい損害。災害や事業の廃止、失業等による著しい収入減少など</t>
  </si>
  <si>
    <t>100万未満　4人世帯</t>
  </si>
  <si>
    <t>滞納の特徴</t>
  </si>
  <si>
    <t>過年度滞納</t>
  </si>
  <si>
    <t>生活保護基準以下かつ預貯金の合計が生活保護基準の3ヶ月以下</t>
  </si>
  <si>
    <t>100万未満　離職就職で未納のまま</t>
  </si>
  <si>
    <t>過年度滞納</t>
  </si>
  <si>
    <r>
      <t>①前年度及び前々年度の保険料納付額の合計が、各年度における保険料調定額の合計額の2割に満たない世帯　</t>
    </r>
    <r>
      <rPr>
        <sz val="11"/>
        <rFont val="ＭＳ Ｐゴシック"/>
        <family val="3"/>
      </rPr>
      <t>②過去1年間に2回以上納付履行せず　③納付額でも滞納解消不能　④過去2年間に納付相談なし　⑤特に必要と認めた世帯</t>
    </r>
  </si>
  <si>
    <r>
      <t>①過去1年間に納付なし　</t>
    </r>
    <r>
      <rPr>
        <sz val="11"/>
        <rFont val="ＭＳ Ｐゴシック"/>
        <family val="3"/>
      </rPr>
      <t>②18歳未満でない　③公費負担医療を受給していない</t>
    </r>
  </si>
  <si>
    <t>配達証明、呼出</t>
  </si>
  <si>
    <t>生活保護基準×1.0、1.1、1.2以下の収入</t>
  </si>
  <si>
    <t>非課税世帯　国保料全額納付世帯</t>
  </si>
  <si>
    <t>長期滞納</t>
  </si>
  <si>
    <t>正当の事由がなく、保険料を６カ月以上滞納世帯</t>
  </si>
  <si>
    <t>正当な事由がなく保険料を1年以上滞納し、その後再三の通知に応じない世帯。子ども、ひとり親、障害者医療受給者、病人がいる世帯は除外</t>
  </si>
  <si>
    <t>簡易書留</t>
  </si>
  <si>
    <t>期限切前</t>
  </si>
  <si>
    <t>①対前年度収入が3割以下になった場合所得割7割、均等割2割の範囲内。②対前年度収入が5割以下になった場合所得割5割の範囲内。③対前年度収入が7割以下になった場合所得割3割の範囲内。</t>
  </si>
  <si>
    <t>国保料全額納付世帯　生活保護基準の1.2倍以下</t>
  </si>
  <si>
    <t>過年度6期以上</t>
  </si>
  <si>
    <t>集計中</t>
  </si>
  <si>
    <t>3-7月</t>
  </si>
  <si>
    <t>集計なし</t>
  </si>
  <si>
    <t>過年度滞納あり</t>
  </si>
  <si>
    <t>無職、自営業</t>
  </si>
  <si>
    <t>○</t>
  </si>
  <si>
    <t>前年中所得に対し、今年中所得見込額が10分の7から10分の3以下によって所得割分について1割から7割の減免</t>
  </si>
  <si>
    <t>保険料を6か月以上滞納している世帯で、子世帯以外の分納誓約不履行者、納付に応じない者</t>
  </si>
  <si>
    <t>納期限から1年以上の滞納者で子世帯以外の分納誓約不履行者、納付に応じない者</t>
  </si>
  <si>
    <t>一部納付や弁明内容により資格証明書を見送られた世帯</t>
  </si>
  <si>
    <t>納期限から1年を経過するまでの間に納付がない、かつ弁明書の提出がない世帯</t>
  </si>
  <si>
    <t>納付意思なし</t>
  </si>
  <si>
    <t>納付相談をする機会をもつため交付</t>
  </si>
  <si>
    <t>長期にわたり納付相談をする機会がもてないため交付</t>
  </si>
  <si>
    <t>期限切前</t>
  </si>
  <si>
    <t>①国保料全額納付世帯
②世帯主等の申請日の属する月前12ヶ月間の1ヶ月の平均実収入が生活保護基準額以下であり、かつ預貯金の合計額が生活保護基準の3ヶ月分以下の額であること。</t>
  </si>
  <si>
    <t>5人以上世帯</t>
  </si>
  <si>
    <t>所得200万以上300万未満が多い</t>
  </si>
  <si>
    <t>過年度滞納</t>
  </si>
  <si>
    <t>原則国基準に準拠</t>
  </si>
  <si>
    <t>郵送と窓口　　訪問、呼.出し</t>
  </si>
  <si>
    <t>世帯が住民税均等割非課税基準に該当</t>
  </si>
  <si>
    <t>低所得と非正規雇用が多い</t>
  </si>
  <si>
    <t>1年以上滞納保険料があり、特別な事情等に該当なく納付相談に応じない世帯</t>
  </si>
  <si>
    <t>国保料全額納付世帯
①天災で損害を受けたとき　②事業等の休廃止又は失業により世帯の合計所得の減少（4割以上）があって、かつ世帯の合計所得が基準額以下　③公的年金受給者により主生計を維持する世帯又は原爆の被害者を有する世帯で総所得が基準以下世帯。　基準額は1人世帯125万円、2人世帯158万円、3人世帯191万円、以上1人増すごとに33万円加算なお障害者を含む世帯又は1人親家庭は33万円加算</t>
  </si>
  <si>
    <t>生活保護基準月額の130％以下であること。</t>
  </si>
  <si>
    <t>長期未納等</t>
  </si>
  <si>
    <t>未記入</t>
  </si>
  <si>
    <t>13年度回答　①その資産について、震災、風水害、落雷、火災もしくはこれに類する災害を受け、又はその資産を盗まれた時②その事業または業務を廃止し、又は休止したとき。③その事業又業務について甚大な損害を受けた時④前3号に掲げるもののほか、市長が特に必要と認めた時。</t>
  </si>
  <si>
    <t>①納付相談及び納付相談等に応じない　②納付相談等において取り決めた納付方法を履行しない　③特に必要があると認めた場合</t>
  </si>
  <si>
    <t>当該保険料の納期限から1年を経過するまでの間に当該納期の保険料を納付しない時は、措置審査委員会の審査を経て交付する。　（①前年の旧ただし書き所得が300万円未満の世帯または、滞納額が50万円に満たない世帯のどちらかに該当する世帯　②18歳未満および65歳以上の者が居る世帯は発行除外）</t>
  </si>
  <si>
    <t>低所得層と若年者層</t>
  </si>
  <si>
    <t>低所得層</t>
  </si>
  <si>
    <t>1年以上未納</t>
  </si>
  <si>
    <t>生活保護基準×110/100(収入)
(1類＋2類＋住宅扶助)</t>
  </si>
  <si>
    <t>再三の督促</t>
  </si>
  <si>
    <t>保険料の納期限から1年が経過するまでの間に、特別の事情が認められる場合を除き、保険料を納付しなかった世帯（2013年回答　）</t>
  </si>
  <si>
    <t>国保料全額納付世帯</t>
  </si>
  <si>
    <t>分納誓約なし</t>
  </si>
  <si>
    <t>納付相談による分納誓約をしているが、次期更新時までに現年度以前の保険料滞納世帯（2013回答）</t>
  </si>
  <si>
    <t>期限切前</t>
  </si>
  <si>
    <t>失業等により、当該年度中の所得金額が前年度の所得金額（譲渡、一時を除く）が減少した場合は応能割を5割以内で減免（2013回答）</t>
  </si>
  <si>
    <t>①震災、風水害、火災等の災害による死亡、障害、資産の重大な損害②干ばつ、冷害、凍霜雪害等による収入の減少③事業又は業務の休廃止、失業等による著しい収入減④前各号に掲げる事由に類する事由（2013回答）</t>
  </si>
  <si>
    <t>納付確認とれない等</t>
  </si>
  <si>
    <t>6月集約</t>
  </si>
  <si>
    <t>滞納解消の意思なし</t>
  </si>
  <si>
    <t>保険証更新年度の前年度分に保険料未納がある場合</t>
  </si>
  <si>
    <t>過年度滞納</t>
  </si>
  <si>
    <t>通常証の期限</t>
  </si>
  <si>
    <t>１年</t>
  </si>
  <si>
    <t>２年</t>
  </si>
  <si>
    <t>４ヶ月</t>
  </si>
  <si>
    <t>２ケ月</t>
  </si>
  <si>
    <t>３ケ月</t>
  </si>
  <si>
    <t>６ケ月</t>
  </si>
  <si>
    <t>期限切前</t>
  </si>
  <si>
    <t>未集計</t>
  </si>
  <si>
    <t>旧扶養者
特別な理由がある時</t>
  </si>
  <si>
    <t>短期保険証未交付世帯</t>
  </si>
  <si>
    <t>未定</t>
  </si>
  <si>
    <t>保険証の形態と期限・短期保険証未交付</t>
  </si>
  <si>
    <t>未把握</t>
  </si>
  <si>
    <t>合計所得金額が3/4如何に低下する場合、所得割の2―10割を減免</t>
  </si>
  <si>
    <t>概算30万円</t>
  </si>
  <si>
    <t>世帯所得450万円未満で所得割の50％～100％</t>
  </si>
  <si>
    <t>災害減免、著しい収入減少の減免</t>
  </si>
  <si>
    <t>データなし</t>
  </si>
  <si>
    <t>データなし</t>
  </si>
  <si>
    <t>データなし</t>
  </si>
  <si>
    <t>①納付義務者に属する者が災害により死亡、もしくは障害者となり、又は住宅が半壊もしくは半焼以上の損害を受けた時②次のいずれかに該当し生活が著しく困難となったとき　ア）干ばつ、冷害等による農作物の不作、不漁その他これらに類する事情が発生したとき　イ）事業もしくは業務を休止し、もしくは廃止し、又は失業した時。③①②に類する事由があったとき。</t>
  </si>
  <si>
    <t>納期限より1年以上経過した保険料がある世帯で、分納不履行や納付相談をされていない世帯</t>
  </si>
  <si>
    <t>保険料賦課の対象となる所得の世帯全員の合計と当該年中の世帯全員の所得見込額により減少率を算出。減少率が20％以下の場合は減免非該当。減少率20％以上、5％きざみで最高80％までを所得割保険料から減額。</t>
  </si>
  <si>
    <t>現年分も含めて１２ヶ月以上滞納がある世帯</t>
  </si>
  <si>
    <t>保険料を払う意志のない世帯。支払う意思はあるが払えない場合は短期保険証</t>
  </si>
  <si>
    <t>１年証</t>
  </si>
  <si>
    <t>6カ月証</t>
  </si>
  <si>
    <t>呼出と郵送</t>
  </si>
  <si>
    <t>以下全てに該当するもの①災害により死亡・障害者となったとき、資産に重大な損害を受け②一部負担を支払うことが困難な状況が６ヶ月以内に改善されると見込まれる状態であって貯蓄が無く、大阪府・堺市が行う融資がうけられず一部負担をしはらうことで生活保護基準に該当するもの③他法他施策の適用が受けられない④保険料を滞納していないこと　6ヶ月以内の期限を限って申請により減免する</t>
  </si>
  <si>
    <t>国保加入
世帯数</t>
  </si>
  <si>
    <t>無</t>
  </si>
  <si>
    <t>前年度保険料に未納がある場合、または当該年度保険料の1期～4期が未納である場合</t>
  </si>
  <si>
    <t>○</t>
  </si>
  <si>
    <t>国保料全額納付世帯
生活保護基準以下の収入</t>
  </si>
  <si>
    <t>保険証更新時（10/末）において現年度分第1期分以前に滞納がある場合</t>
  </si>
  <si>
    <t>1年6ヶ月以上の間に一度も国保税の納付がない場合</t>
  </si>
  <si>
    <t>13.3末</t>
  </si>
  <si>
    <t>生活保護法により援助を受ける者。少年院その他これに準ずる施設に収容された者。</t>
  </si>
  <si>
    <t>前年度、前々年度の保険料滞納額が30万円以上で、特別な事情が無いにもかかわらず全く納付が無い世帯（18歳未満の被保険者のいる世帯は除外）</t>
  </si>
  <si>
    <t>加入世帯</t>
  </si>
  <si>
    <t>世帯の直近3ヶ月の平均収入が生活保護基準(1類+2類+教育扶助)以下なら所得割の50％、均等割の・平等割の0～35％を減免</t>
  </si>
  <si>
    <t>　</t>
  </si>
  <si>
    <t>○</t>
  </si>
  <si>
    <t>なし</t>
  </si>
  <si>
    <t xml:space="preserve">世帯状況が一定の要件に該当し、利用し得る資産、能力の活用を図ったにもかかわらず、生計
が一時的に困難となった場合において、生活保護法による保護の基準に規定する基準生活費が、生活保護法による保護の基準に規定する基準生活費の120%以下の場合は減免対象世帯、基準生活費の120%を超え一部負担金所要見込額との合算額に満たない場合は、徴収猶予対象世帯とする。
</t>
  </si>
  <si>
    <t>過年度20万円以上</t>
  </si>
  <si>
    <t>滞納世帯数</t>
  </si>
  <si>
    <t>対滞納世帯率</t>
  </si>
  <si>
    <t>調査件数</t>
  </si>
  <si>
    <t>対象</t>
  </si>
  <si>
    <t>財産調査</t>
  </si>
  <si>
    <t>入院中の人がいる世帯で以下の①又は②に該当すること　①災害（火災・震災・風水害等）により居住する住居に著しい損害を受けたとき　②失業等の理由により世帯主および世帯員の収入が前年に比べ著しく減少したとき</t>
  </si>
  <si>
    <t>なし</t>
  </si>
  <si>
    <t>災害、事業休廃止等で収入が生保基準の1.0倍以下(預貯金額は3.0倍）</t>
  </si>
  <si>
    <t>所得200万円40代夫婦と未成年の子ども2人の4人家族国保料推移</t>
  </si>
  <si>
    <t>大阪社保協調査</t>
  </si>
  <si>
    <t>2008年度</t>
  </si>
  <si>
    <t>2009年度</t>
  </si>
  <si>
    <t>2010年度</t>
  </si>
  <si>
    <t>2011年度</t>
  </si>
  <si>
    <t>2012年度</t>
  </si>
  <si>
    <t>2013年度</t>
  </si>
  <si>
    <t>2014年度</t>
  </si>
  <si>
    <t>2014-2013</t>
  </si>
  <si>
    <t>四条畷市</t>
  </si>
  <si>
    <t>計算不可</t>
  </si>
  <si>
    <t>６ヶ月証：現年度1～4期の納付率75％以上かつ前年、前々年度の納付率92％未満の世帯。または、現年度1～4期の納付率75％未満かつ前年、前々年度の納付率92％以上。　３ヶ月証：現年度1～4期の納付率75％未満かつ前年、前々年度の納付率92％未満。</t>
  </si>
  <si>
    <t xml:space="preserve">所得減少割合　　　　　　　　減免の割合
30％以上～40％未満　　　所得割の30％以内
40％以上～50％未満　　　所得割の40％以内
50％以上～60％未満　　　所得割の50％以内
60％以上～70％未満　　　所得割の60％以内
70％以上～80％未満　　　所得割の70％以内
80％以上～　　　　　　　　　所得割の100％以内
</t>
  </si>
  <si>
    <t>①天災等により死亡、障害を受けた場合②天災等により住宅に甚大な被害を受けた場合で前年度所得額が1,000万円以下③天災等により収入が著しく減少した場合　等</t>
  </si>
  <si>
    <t>保険料の納期限から1年を経過するまで滞納している世帯主のうち、特別の事情に該当せず、また弁明の機会の付与による弁明書が提出されないとき又はその弁明が相当と認められないとき。（国保法施行規則第5条の5各号に掲げる医療の給付を受けることが出くる世帯は除外）</t>
  </si>
  <si>
    <t>減免基準額＝（第1類基準額×世帯構成人員＋第2類該当人員数基準額）×12ヶ月＋第2類該当冬季加算額Ⅵ区×5ヶ月（11月～3月）＋期末一時扶助費×人員数
年間収入見込金額が
減免基準額×100％以内は応能割額の60％、106％以内は55％、112％以内は50％、118％以内は45％、124％以内は40％、130％以内は35％、136％以内は30％以内の減免</t>
  </si>
  <si>
    <t>保険税の督促・催告等を行っても納付相談及び納付指導に応じないとき。保険税を分割納税誓約に基づき納付している場合において不履行が繰り返されるとき。</t>
  </si>
  <si>
    <t>保険税の各月の納期限から通算して１年を経過するまでの間に保険税を納付しなかったとき。短期被保険者証を交付したにもかかわらず保険税の各月の納期限から通算して１年を経過するまでの間に保険税を納付しなかったとき。</t>
  </si>
  <si>
    <t>所得が前年の7/10以下に減少が見込まれる世帯（所得に応じ所得割の3割、5割、7割、10割を減免）</t>
  </si>
  <si>
    <t>滞納繰越または現年保険料の1/2以上の滞納がある場合</t>
  </si>
  <si>
    <t>前年度保険料を一定以上滞納している世帯</t>
  </si>
  <si>
    <t>短期証発行後、納付改善の意思が認められない場合</t>
  </si>
  <si>
    <t>前年中の所得より3割、5割、7割以上所得が減少している場合。保険料全額より同割合減免する。（但し、軽減制度を補完する形で実施）</t>
  </si>
  <si>
    <t>前年度以前賦課保険料の滞納のある世帯</t>
  </si>
  <si>
    <t>短期被保険者証を交付している世帯で、保険料の納期限から1年が経過するまでの間に特別な事情がないにもかかわらず、督促および催告を行っても納付相談に応じない世帯。</t>
  </si>
  <si>
    <t>法定繰り入れ分一人当り
①／④</t>
  </si>
  <si>
    <t>法定外繰り入れ分一人当り
②／④</t>
  </si>
  <si>
    <t>繰り入れ総額
一人当り
③／④</t>
  </si>
  <si>
    <r>
      <t>滞納保険料が納期限より1年以上経過し、保険料の納付を行わない者、また低額の納付を行い、</t>
    </r>
    <r>
      <rPr>
        <sz val="11"/>
        <rFont val="ＭＳ Ｐゴシック"/>
        <family val="3"/>
      </rPr>
      <t>かつ滞納保険料の納付計画策定のための相談を行わない者、納付約束の不履行を繰り返す者</t>
    </r>
  </si>
  <si>
    <t>短期証世帯を対象に原則法基準であるが納付相談(調査）のうえ、なお支払い可能額すら納付しない者</t>
  </si>
  <si>
    <t>勤労学生（合計所得65万円以下）、身障手帳、療育手帳、精神障害者保健福祉手帳所持者（所得300万円以下）、寡婦（所得300万円以下で夫と死別・離別し扶養している子があることが条件）
破産宣告を受けた者（再生計画認可も同様）</t>
  </si>
  <si>
    <t>世帯人員の人数と所得に応じ、独自基準に基づき判定している。</t>
  </si>
  <si>
    <t>国民健康保険法第9条の規定に基づき、特別の事情もなく長期にわたり滞納している世帯(納期経過後1年以上の滞納がある世帯)について、一定の判断基準に基づき、被保険者証の返還及び資格証明書の交付を行う。
（除外：①政令で定める特別の事情が認められる世帯　②厚生労働省令で定める公費負担医療の対象者　③高校生世代以下の子ども）</t>
  </si>
  <si>
    <t>１年半連続して納付のない世帯</t>
  </si>
  <si>
    <t>過年度2年間に滞納保険料がある世帯</t>
  </si>
  <si>
    <t>○</t>
  </si>
  <si>
    <t>本年度の所得が前年比7/10以下となる方
所得制限：世帯全員の平成23年度中所得金額の合計が800万円以下の世帯（55歳以上の方が退職により減免を受ける場合は所得制限なし）</t>
  </si>
  <si>
    <t>災害にあわれた方
国保給付を受けられない方
旧被扶養者</t>
  </si>
  <si>
    <t>納期限から３ヶ月を過ぎても納付がない世帯（特別事情・公費世帯を除く）</t>
  </si>
  <si>
    <t>納期限から1年を経過しても納付がない世帯　※除外は70～74世の高齢者　軽減世帯　納付実績</t>
  </si>
  <si>
    <t>医療費、児童扶養(いずれも所得制限あり）
東日本震災被災者</t>
  </si>
  <si>
    <t>障がい・長期入院(９0日以上)・扶養家族多数(扶養者４人以上)・ひとり親、高齢者、寡婦（父）・旧被扶養者
借入金返済、生活困窮
拘留中</t>
  </si>
  <si>
    <t>直近6ヶ月を2倍にした所得額と前年所得との対比で応能割を1割～7割減免。</t>
  </si>
  <si>
    <t>障害、破産、ひとり親、入院、収容</t>
  </si>
  <si>
    <t>納付期限から1年を経過するまでの間に納付しない世帯主に対して被保険者証の返還を求めるにあたって、被保険者証の返還に係る弁明について事前に弁明の機会を付与し、提出期限までに提出されない場合、及び弁明によっても当該処分が正当と認められる場合は、被保険者証返還請求通知書により通知し、被保険者証の返還を求め、資格証明書を交付する。</t>
  </si>
  <si>
    <t>①法定繰り入れ金額
(ルール分)</t>
  </si>
  <si>
    <t>②法定外繰り入れ金額
(市町村単独分)</t>
  </si>
  <si>
    <t>不明</t>
  </si>
  <si>
    <t>○</t>
  </si>
  <si>
    <t>①発行年度の過去2年度分の保険料が未納で、保険者証を未更新世帯　②行政手続法に基づく弁明機会の為の弁明書及び特別事情に関する届出書の未提出者　（乳幼児世帯・母子家庭・障害者世帯は発行除外）</t>
  </si>
  <si>
    <t>世帯主の3ヶ月以上の入院</t>
  </si>
  <si>
    <t>生活保護基準×1.2以下の収入額世帯</t>
  </si>
  <si>
    <t>前年度保険料の1/2以上滞納のある世帯</t>
  </si>
  <si>
    <t>前年度から引き続き短期保険証世帯のうち、現年度保険料が政令軽減の対象外の世帯で、かつ前年度保険料及び現年度保険料全未納の世帯</t>
  </si>
  <si>
    <t>岸和田市国民健康保険条例施行規則第19条第3項
当該年の所得金額が賦課対象年度の所得金額の7/10以下に低下する場合。</t>
  </si>
  <si>
    <t>　　②65歳以上74歳以下で年金生活者高齢者夫婦のみ世帯</t>
  </si>
  <si>
    <t>　　③65歳以上74歳以下高齢者で年金生活者・独居世帯</t>
  </si>
  <si>
    <t>　②資格証明書</t>
  </si>
  <si>
    <t>　　①短期保険証</t>
  </si>
  <si>
    <t>短期保険証</t>
  </si>
  <si>
    <t>資格証明書</t>
  </si>
  <si>
    <t>1年以上保険料を納付していないとき</t>
  </si>
  <si>
    <t>要綱に基づく</t>
  </si>
  <si>
    <t>保険税の滞納期限が6ヶ月以上のもの</t>
  </si>
  <si>
    <t>保険税の滞納期限が13ヶ月以上のもので保険税の納付に対して誠意があると認められないもの</t>
  </si>
  <si>
    <t>所得100万</t>
  </si>
  <si>
    <t>所得300万円</t>
  </si>
  <si>
    <t>国基準</t>
  </si>
  <si>
    <t>過年度保険料滞納世帯</t>
  </si>
  <si>
    <t>被保険者証一斉更新の時点で滞納保険料の合計金額が一定以上の世帯を抽出し、過去の納付（分納）の状況や折衝履歴により判断</t>
  </si>
  <si>
    <t>　　①現役40歳代夫婦と未成年の子供2人の4人世帯の国保料</t>
  </si>
  <si>
    <t>未記入</t>
  </si>
  <si>
    <t>高槻市</t>
  </si>
  <si>
    <t>医療分</t>
  </si>
  <si>
    <t>世帯所得</t>
  </si>
  <si>
    <t>100万未満</t>
  </si>
  <si>
    <t>世帯数</t>
  </si>
  <si>
    <t>割合</t>
  </si>
  <si>
    <t>200-300万</t>
  </si>
  <si>
    <t>300-400万</t>
  </si>
  <si>
    <t>400万以上</t>
  </si>
  <si>
    <t>制裁率</t>
  </si>
  <si>
    <t>介護分</t>
  </si>
  <si>
    <t>200万未満　　比率</t>
  </si>
  <si>
    <t>制裁措置</t>
  </si>
  <si>
    <t>滞納率　順位</t>
  </si>
  <si>
    <t>短期保険証未交付</t>
  </si>
  <si>
    <t>未交付率</t>
  </si>
  <si>
    <t>市町村</t>
  </si>
  <si>
    <t>資格証明書発行世帯</t>
  </si>
  <si>
    <t>総計</t>
  </si>
  <si>
    <t>乳幼児</t>
  </si>
  <si>
    <t>小学生</t>
  </si>
  <si>
    <t>中学生</t>
  </si>
  <si>
    <t>高校生</t>
  </si>
  <si>
    <t>合計</t>
  </si>
  <si>
    <t>100-200万</t>
  </si>
  <si>
    <t>生活保護基準×1.36以下の収入
（第1類基準額×世帯構成人員＋第2類該当人員数基準額）×12ヶ月＋第2類該当冬季加算額Ⅵ区×5ヶ月（11月～3月）＋期末一時扶助費×人員数＝減免基準額）基準額に応じて所得割を60-30％減額</t>
  </si>
  <si>
    <t>①保険料の督促、催告を行っても納付指導・相談に応じない世帯②保険料の納付指導・相談又は分納誓約を行っても納付の不履行が繰り返される世帯③分納は履行されているが滞納の解消に相当期間が必要とされる場合</t>
  </si>
  <si>
    <t>50％以上納付のある世帯</t>
  </si>
  <si>
    <t>政令で定める特別の事情なく能期限から1年を経過しても滞納している場合、被保険者証の返還を求め、資格証を交付する。</t>
  </si>
  <si>
    <t>政令で定める特別の事情なく保険料を滞納している場合</t>
  </si>
  <si>
    <t>滞納保険料があり資格証明書交付世帯とならない世帯主</t>
  </si>
  <si>
    <t>「河内長野市国民保険料滞納者に係る措置に関する要綱」参照</t>
  </si>
  <si>
    <t>藤井寺市国民健康保険料滞納者に対する措置要綱に基づく</t>
  </si>
  <si>
    <t>前年度保険料が滞納となっている世帯</t>
  </si>
  <si>
    <t>震災、風水害、火災等により重大な損害を受けたときや、事業の休廃止、失業等により収入が著しく減少したときなど特別の理由により一時的・臨時的に収入が減少し、一部負担金を支払うことが困難であると認められる被保険者に適用する。減免の承認要件は、次の要件のいずれかに該当していること。
①当該世帯の実収月額が生活保護基準額の100%以下の者。ただし対象となる療養が通院療養の場合は、1ヶ月の一部負担金所要見込額が3000円以上であること。
②上記の要件に該当しない者のうち、当該世帯の実収月額が生活保護基準額の135%以下で次の要件を満たす者。
ア）当該疾病の療養見込期間が3ヶ月以内であること。
イ）1ヶ月の一部負担金所要見込額が5000円以上であること。ただし当該被保険者の属する世帯の実収月額が生活保護基準額の110%以下の場合は3000円以上であること。</t>
  </si>
  <si>
    <t>保険料の納付期限から1年が経過するまでの間に納付しない世帯主（特別の事情がある場合は除く）　高校生以下の子供については発行しない。</t>
  </si>
  <si>
    <t>更新時に現年度7月分までに未納がある世帯を対象に窓口相談を行い、その状況において通常証の交付となるが、一部に短期被保険者証交付要綱に基づき短期証交付となる。</t>
  </si>
  <si>
    <t>震災、風水害、火災、その他これらに類する災害により、資産に著しい損害を受けたことにより一部負担金の支払いが困難であるとき。事業若しくは業諸の休止若しくは廃止又は失業等により、収入が著しく減少し利用し得る資産を活用してもなお一部負担金の支払いが困難であるとき。ただし国民健康保険料を滞納していない場合、又は分割納付などの方法により滞納保険料の確実な解消が見込まれる場合に限る。</t>
  </si>
  <si>
    <t>未集計</t>
  </si>
  <si>
    <t>過年度20万以上</t>
  </si>
  <si>
    <t>集計不可</t>
  </si>
  <si>
    <t>○</t>
  </si>
  <si>
    <t>過年度滞納</t>
  </si>
  <si>
    <t>50万以上滞納</t>
  </si>
  <si>
    <t>所得100万未満、1人世帯、被用者</t>
  </si>
  <si>
    <t>前年度4～7月のいずれか未納があり、かつ前々年度以前にも未納有。現在も資格あり。支払保険料（支払年度は問わない）が前年度保険料額の5割以下の者。</t>
  </si>
  <si>
    <t>生活保護基準×1.25以下所得
1類、2類＋加算。</t>
  </si>
  <si>
    <t>長期未納分納</t>
  </si>
  <si>
    <t>配達証明・呼出</t>
  </si>
  <si>
    <t>生活保護基準×1.36以下収入
1類、2類（住宅、教育、障害者）</t>
  </si>
  <si>
    <t>過年度、5期以上</t>
  </si>
  <si>
    <t>所得100～200万、1～2人世帯</t>
  </si>
  <si>
    <t>納付誓約不履行</t>
  </si>
  <si>
    <t>前年分</t>
  </si>
  <si>
    <t>※</t>
  </si>
  <si>
    <t>※</t>
  </si>
  <si>
    <t>※能勢町・太子町・和泉市・熊取町の国保世帯データは未回答のため2013年３月末データ</t>
  </si>
  <si>
    <t>前年分</t>
  </si>
  <si>
    <t>過年度に滞納保険料がある世帯</t>
  </si>
  <si>
    <t>国民健康保険法の規定に基づく。（ただし市の条例に定める医療費助成に該当する公費負担者は除く）</t>
  </si>
  <si>
    <r>
      <t>1</t>
    </r>
    <r>
      <rPr>
        <sz val="11"/>
        <rFont val="ＭＳ Ｐゴシック"/>
        <family val="3"/>
      </rPr>
      <t>0月1日時点で前年6月分以前の保険料に未納がある世帯</t>
    </r>
  </si>
  <si>
    <t>短期証が交付され、1年以上納付が無い世帯</t>
  </si>
  <si>
    <t>①現年度の保険料を全て滞納している世帯②前年度の保険料の2分の1以上滞納している世帯③前々年度以前に滞納がある世帯　いずれかに該当する世帯</t>
  </si>
  <si>
    <t>国民健康保険法に定められている適用除外要件や特別な事情がないにもかかわらず、保険料を納期限から1年を経過しても納付していない世帯。</t>
  </si>
  <si>
    <t>半年以上未入金</t>
  </si>
  <si>
    <t>1年以上未入金。特別の事情届・弁明書の提出等の提出がない。</t>
  </si>
  <si>
    <t>11.3末</t>
  </si>
  <si>
    <t>加入率</t>
  </si>
  <si>
    <t>大阪市</t>
  </si>
  <si>
    <t>国保世帯</t>
  </si>
  <si>
    <t>大阪市</t>
  </si>
  <si>
    <t>　　　　　　一部負担制度</t>
  </si>
  <si>
    <t>自治体名</t>
  </si>
  <si>
    <t>実施の</t>
  </si>
  <si>
    <t>実施の根拠</t>
  </si>
  <si>
    <t>一件あたり助成額</t>
  </si>
  <si>
    <t>対 象 基 準</t>
  </si>
  <si>
    <t>有 無</t>
  </si>
  <si>
    <t>条例</t>
  </si>
  <si>
    <t>規則</t>
  </si>
  <si>
    <t>要綱</t>
  </si>
  <si>
    <t>吹田市</t>
  </si>
  <si>
    <t>豊中市</t>
  </si>
  <si>
    <t>箕面市</t>
  </si>
  <si>
    <t>生活保護相当世帯</t>
  </si>
  <si>
    <t>池田市</t>
  </si>
  <si>
    <t>事業の休廃止・失業により収入が著しく減少した者</t>
  </si>
  <si>
    <t>茨木市</t>
  </si>
  <si>
    <t>摂津市</t>
  </si>
  <si>
    <t>豊能町</t>
  </si>
  <si>
    <t>高石市</t>
  </si>
  <si>
    <t>国保料全額納付世帯
生活困窮者等</t>
  </si>
  <si>
    <t>泉大津市</t>
  </si>
  <si>
    <t>岸和田市</t>
  </si>
  <si>
    <t>貝塚市</t>
  </si>
  <si>
    <t>泉佐野市</t>
  </si>
  <si>
    <t>和泉市</t>
  </si>
  <si>
    <t>泉南市</t>
  </si>
  <si>
    <t>阪南市</t>
  </si>
  <si>
    <t>忠岡町</t>
  </si>
  <si>
    <t>熊取町</t>
  </si>
  <si>
    <t>生活保護ｌ基準に照らし合わせ判断</t>
  </si>
  <si>
    <t>滞納はあるが継続した納付がある方</t>
  </si>
  <si>
    <t>前年度、前々年度の保険料滞納額が10万円以上の世帯、及び全く納付がない世帯</t>
  </si>
  <si>
    <t>1件当金額</t>
  </si>
  <si>
    <t>守口市</t>
  </si>
  <si>
    <t>門真市</t>
  </si>
  <si>
    <t>寝屋川市</t>
  </si>
  <si>
    <t>大東市</t>
  </si>
  <si>
    <t>松原市</t>
  </si>
  <si>
    <t>羽曳野市</t>
  </si>
  <si>
    <t>藤井寺市</t>
  </si>
  <si>
    <t>富田林市</t>
  </si>
  <si>
    <t>生活保護法による扶助額以下の収入に該当するに至った為、一時的に生活が困難となり、一部負担金の減免を行う必要があると認めるとき。</t>
  </si>
  <si>
    <t>河内長野市</t>
  </si>
  <si>
    <t>大阪狭山市</t>
  </si>
  <si>
    <t>太子町</t>
  </si>
  <si>
    <t>八尾市</t>
  </si>
  <si>
    <t>国保料全額納付世帯
生活保護基準に準ずる収入</t>
  </si>
  <si>
    <t>柏原市</t>
  </si>
  <si>
    <t>1世帯当減免額</t>
  </si>
  <si>
    <t>現金化</t>
  </si>
  <si>
    <t>総件数</t>
  </si>
  <si>
    <t>件数</t>
  </si>
  <si>
    <t>その内学資保険等</t>
  </si>
  <si>
    <t>金額</t>
  </si>
  <si>
    <t>四條畷市</t>
  </si>
  <si>
    <t>合　　計</t>
  </si>
  <si>
    <t>訪問、呼出</t>
  </si>
  <si>
    <t>納期期限から1年を経過するまでの間に納付のない世帯</t>
  </si>
  <si>
    <t>単独さしおさえ</t>
  </si>
  <si>
    <t>不動産</t>
  </si>
  <si>
    <t>預貯金</t>
  </si>
  <si>
    <t>生命保険</t>
  </si>
  <si>
    <t>物品</t>
  </si>
  <si>
    <t>過去６ヶ月間に一度も納付を行っていないとき</t>
  </si>
  <si>
    <t>全体</t>
  </si>
  <si>
    <t>豊能町</t>
  </si>
  <si>
    <t>堺市</t>
  </si>
  <si>
    <t>能勢町</t>
  </si>
  <si>
    <t>島本町</t>
  </si>
  <si>
    <t>太子町</t>
  </si>
  <si>
    <t>河南町</t>
  </si>
  <si>
    <t>千早赤阪村</t>
  </si>
  <si>
    <t>高石市</t>
  </si>
  <si>
    <t>田尻町</t>
  </si>
  <si>
    <t>熊取町</t>
  </si>
  <si>
    <t>岬町</t>
  </si>
  <si>
    <t>③滞納世帯</t>
  </si>
  <si>
    <t>豊中市</t>
  </si>
  <si>
    <t>池田市</t>
  </si>
  <si>
    <t>箕面市</t>
  </si>
  <si>
    <t>高槻市</t>
  </si>
  <si>
    <t>茨木市</t>
  </si>
  <si>
    <t>吹田市</t>
  </si>
  <si>
    <t>国基準とおなじ</t>
  </si>
  <si>
    <t>保険料の納付期限から1年が経過しても納付が無く、特別の事情にも該当しない世帯（高校生世代以下除く）</t>
  </si>
  <si>
    <t>②</t>
  </si>
  <si>
    <t>③</t>
  </si>
  <si>
    <t>①</t>
  </si>
  <si>
    <t>摂津市</t>
  </si>
  <si>
    <t>守口市</t>
  </si>
  <si>
    <t>門真市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</si>
</sst>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00%"/>
    <numFmt numFmtId="179" formatCode="#,##0_ ;[Red]\-#,##0\ "/>
    <numFmt numFmtId="180" formatCode="#,##0_);[Red]\(#,##0\)"/>
  </numFmts>
  <fonts count="6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明朝"/>
      <family val="1"/>
    </font>
    <font>
      <sz val="14"/>
      <name val="ＭＳ Ｐゴシック"/>
      <family val="3"/>
    </font>
    <font>
      <sz val="8"/>
      <name val="ＭＳ 明朝"/>
      <family val="1"/>
    </font>
    <font>
      <u val="single"/>
      <sz val="11"/>
      <color indexed="12"/>
      <name val="ＭＳ Ｐゴシック"/>
      <family val="3"/>
    </font>
    <font>
      <sz val="11"/>
      <name val="ＭＳ Ｐ明朝"/>
      <family val="1"/>
    </font>
    <font>
      <sz val="18"/>
      <name val="ＭＳ Ｐゴシック"/>
      <family val="3"/>
    </font>
    <font>
      <sz val="12"/>
      <name val="ＭＳ Ｐゴシック"/>
      <family val="3"/>
    </font>
    <font>
      <sz val="8"/>
      <name val="ＭＳ Ｐゴシック"/>
      <family val="3"/>
    </font>
    <font>
      <sz val="10"/>
      <name val="ＭＳ Ｐゴシック"/>
      <family val="3"/>
    </font>
    <font>
      <sz val="16"/>
      <name val="ＭＳ Ｐゴシック"/>
      <family val="3"/>
    </font>
    <font>
      <sz val="12"/>
      <name val="ＭＳ Ｐ明朝"/>
      <family val="1"/>
    </font>
    <font>
      <sz val="12"/>
      <name val="ＭＳ 明朝"/>
      <family val="1"/>
    </font>
    <font>
      <sz val="11"/>
      <name val="MS UI Gothic"/>
      <family val="3"/>
    </font>
    <font>
      <sz val="12"/>
      <name val="MS UI Gothic"/>
      <family val="3"/>
    </font>
    <font>
      <sz val="13.5"/>
      <color indexed="8"/>
      <name val="ＭＳ Ｐゴシック"/>
      <family val="3"/>
    </font>
    <font>
      <sz val="9"/>
      <color indexed="8"/>
      <name val="ＭＳ Ｐゴシック"/>
      <family val="3"/>
    </font>
    <font>
      <b/>
      <sz val="14"/>
      <name val="ＭＳ Ｐゴシック"/>
      <family val="3"/>
    </font>
    <font>
      <sz val="10"/>
      <name val="MS UI Gothic"/>
      <family val="3"/>
    </font>
    <font>
      <b/>
      <sz val="14"/>
      <color indexed="8"/>
      <name val="ＭＳ Ｐゴシック"/>
      <family val="3"/>
    </font>
    <font>
      <b/>
      <sz val="16"/>
      <name val="ＭＳ Ｐゴシック"/>
      <family val="3"/>
    </font>
    <font>
      <u val="single"/>
      <sz val="10"/>
      <name val="ＭＳ Ｐゴシック"/>
      <family val="3"/>
    </font>
    <font>
      <b/>
      <sz val="10"/>
      <name val="ＭＳ Ｐゴシック"/>
      <family val="3"/>
    </font>
    <font>
      <sz val="16"/>
      <name val="MS UI Gothic"/>
      <family val="3"/>
    </font>
    <font>
      <sz val="9"/>
      <name val="MS UI Gothic"/>
      <family val="3"/>
    </font>
    <font>
      <sz val="14"/>
      <name val="HGS創英角ｺﾞｼｯｸUB"/>
      <family val="3"/>
    </font>
    <font>
      <sz val="16"/>
      <name val="HGP創英角ｺﾞｼｯｸUB"/>
      <family val="3"/>
    </font>
    <font>
      <sz val="16"/>
      <name val="HG創英角ｺﾞｼｯｸUB"/>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medium"/>
      <right style="double"/>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top style="thin"/>
      <bottom style="thin"/>
    </border>
    <border>
      <left style="thin"/>
      <right style="medium"/>
      <top/>
      <bottom style="thin"/>
    </border>
    <border>
      <left style="thin"/>
      <right style="thin"/>
      <top/>
      <bottom style="thin"/>
    </border>
    <border>
      <left/>
      <right style="thin"/>
      <top style="thin"/>
      <bottom/>
    </border>
    <border>
      <left style="thin"/>
      <right/>
      <top/>
      <bottom style="thin"/>
    </border>
    <border>
      <left/>
      <right style="medium"/>
      <top style="thin"/>
      <bottom style="thin"/>
    </border>
    <border>
      <left style="medium"/>
      <right/>
      <top style="thin"/>
      <bottom style="thin"/>
    </border>
    <border>
      <left/>
      <right/>
      <top style="thin"/>
      <bottom style="thin"/>
    </border>
    <border>
      <left/>
      <right/>
      <top style="thin"/>
      <bottom/>
    </border>
    <border>
      <left style="medium"/>
      <right style="medium"/>
      <top/>
      <bottom/>
    </border>
    <border>
      <left style="medium"/>
      <right style="medium"/>
      <top/>
      <bottom style="thin"/>
    </border>
    <border>
      <left/>
      <right style="thin"/>
      <top/>
      <bottom style="thin"/>
    </border>
    <border>
      <left/>
      <right style="thin"/>
      <top/>
      <bottom/>
    </border>
    <border>
      <left style="medium"/>
      <right/>
      <top/>
      <bottom/>
    </border>
    <border>
      <left style="medium"/>
      <right style="thin"/>
      <top/>
      <bottom style="thin"/>
    </border>
    <border>
      <left style="thin"/>
      <right style="thin"/>
      <top/>
      <bottom/>
    </border>
    <border>
      <left style="thin"/>
      <right style="thin"/>
      <top style="medium"/>
      <bottom style="thin"/>
    </border>
    <border>
      <left style="medium"/>
      <right style="medium"/>
      <top style="medium"/>
      <bottom style="thin"/>
    </border>
    <border>
      <left style="thin"/>
      <right style="medium"/>
      <top style="medium"/>
      <bottom style="thin"/>
    </border>
    <border>
      <left style="medium"/>
      <right/>
      <top/>
      <bottom style="thin"/>
    </border>
    <border>
      <left/>
      <right/>
      <top/>
      <bottom style="thin"/>
    </border>
    <border>
      <left/>
      <right style="thin"/>
      <top style="medium"/>
      <bottom style="thin"/>
    </border>
    <border>
      <left/>
      <right style="medium"/>
      <top/>
      <bottom style="thin"/>
    </border>
    <border>
      <left style="medium"/>
      <right/>
      <top style="medium"/>
      <bottom style="thin"/>
    </border>
    <border>
      <left style="medium"/>
      <right style="double"/>
      <top/>
      <bottom style="thin"/>
    </border>
    <border>
      <left style="medium"/>
      <right style="medium"/>
      <top style="thin"/>
      <bottom/>
    </border>
    <border>
      <left style="medium"/>
      <right/>
      <top style="thin"/>
      <bottom/>
    </border>
    <border>
      <left style="thin"/>
      <right style="medium"/>
      <top style="thin"/>
      <bottom/>
    </border>
    <border>
      <left style="thin"/>
      <right style="thin"/>
      <top style="thin"/>
      <bottom/>
    </border>
    <border>
      <left style="medium"/>
      <right style="thin"/>
      <top style="thin"/>
      <bottom/>
    </border>
    <border>
      <left style="thin"/>
      <right/>
      <top style="thin"/>
      <bottom/>
    </border>
    <border>
      <left style="medium"/>
      <right/>
      <top style="medium"/>
      <bottom/>
    </border>
    <border>
      <left style="medium"/>
      <right/>
      <top/>
      <bottom style="medium"/>
    </border>
    <border>
      <left style="thin"/>
      <right style="medium"/>
      <top style="thin"/>
      <bottom style="medium"/>
    </border>
    <border>
      <left style="thin"/>
      <right style="thin"/>
      <top style="thin"/>
      <bottom style="medium"/>
    </border>
    <border>
      <left/>
      <right/>
      <top/>
      <bottom style="medium"/>
    </border>
    <border>
      <left style="medium"/>
      <right style="thin"/>
      <top style="thin"/>
      <bottom style="medium"/>
    </border>
    <border>
      <left/>
      <right/>
      <top style="thin"/>
      <bottom style="medium"/>
    </border>
    <border>
      <left style="thin"/>
      <right/>
      <top style="thin"/>
      <bottom style="medium"/>
    </border>
    <border>
      <left style="medium"/>
      <right style="medium"/>
      <top style="medium"/>
      <bottom style="medium"/>
    </border>
    <border>
      <left style="medium"/>
      <right/>
      <top style="medium"/>
      <bottom style="medium"/>
    </border>
    <border>
      <left style="thin"/>
      <right style="medium"/>
      <top style="medium"/>
      <bottom style="medium"/>
    </border>
    <border>
      <left style="thin"/>
      <right/>
      <top style="medium"/>
      <bottom style="medium"/>
    </border>
    <border>
      <left style="thin"/>
      <right style="thin"/>
      <top style="medium"/>
      <bottom style="medium"/>
    </border>
    <border>
      <left/>
      <right/>
      <top style="medium"/>
      <bottom style="medium"/>
    </border>
    <border>
      <left/>
      <right style="medium"/>
      <top style="medium"/>
      <bottom style="medium"/>
    </border>
    <border>
      <left style="medium"/>
      <right style="thin"/>
      <top style="medium"/>
      <bottom style="medium"/>
    </border>
    <border>
      <left/>
      <right style="thin"/>
      <top style="medium"/>
      <bottom style="medium"/>
    </border>
    <border>
      <left style="thin"/>
      <right style="thin"/>
      <top/>
      <bottom style="medium"/>
    </border>
    <border>
      <left style="thin"/>
      <right style="medium"/>
      <top/>
      <bottom style="medium"/>
    </border>
    <border>
      <left style="thin"/>
      <right/>
      <top/>
      <bottom style="medium"/>
    </border>
    <border>
      <left style="medium"/>
      <right style="medium"/>
      <top/>
      <bottom style="medium"/>
    </border>
    <border>
      <left/>
      <right style="thin"/>
      <top/>
      <bottom style="medium"/>
    </border>
    <border>
      <left style="thin"/>
      <right style="medium"/>
      <top/>
      <bottom/>
    </border>
    <border>
      <left style="thin"/>
      <right/>
      <top/>
      <bottom/>
    </border>
    <border>
      <left style="medium"/>
      <right style="medium"/>
      <top style="medium"/>
      <bottom/>
    </border>
    <border>
      <left/>
      <right/>
      <top style="medium"/>
      <bottom style="thin"/>
    </border>
    <border>
      <left/>
      <right style="medium"/>
      <top style="medium"/>
      <bottom style="thin"/>
    </border>
    <border>
      <left/>
      <right style="thin"/>
      <top style="thin"/>
      <bottom style="medium"/>
    </border>
    <border>
      <left/>
      <right style="medium"/>
      <top/>
      <bottom style="medium"/>
    </border>
    <border>
      <left style="medium"/>
      <right/>
      <top style="thin"/>
      <bottom style="medium"/>
    </border>
    <border>
      <left style="medium"/>
      <right style="medium"/>
      <top style="thin"/>
      <bottom style="medium"/>
    </border>
    <border>
      <left/>
      <right style="medium"/>
      <top style="thin"/>
      <bottom/>
    </border>
    <border>
      <left style="medium"/>
      <right style="thin"/>
      <top/>
      <bottom/>
    </border>
    <border>
      <left style="medium"/>
      <right style="double"/>
      <top style="thin"/>
      <bottom/>
    </border>
    <border>
      <left/>
      <right/>
      <top style="medium"/>
      <bottom/>
    </border>
    <border>
      <left style="medium"/>
      <right style="thin"/>
      <top/>
      <bottom style="medium"/>
    </border>
    <border>
      <left style="medium"/>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double"/>
      <top style="medium"/>
      <bottom/>
    </border>
    <border>
      <left style="medium"/>
      <right style="double"/>
      <top/>
      <bottom style="medium"/>
    </border>
    <border>
      <left style="medium"/>
      <right style="double"/>
      <top style="medium"/>
      <bottom style="medium"/>
    </border>
    <border>
      <left style="thin"/>
      <right style="hair"/>
      <top style="thin"/>
      <bottom style="medium"/>
    </border>
    <border>
      <left style="hair"/>
      <right style="thin"/>
      <top style="thin"/>
      <bottom style="medium"/>
    </border>
    <border>
      <left style="hair"/>
      <right style="medium"/>
      <top style="thin"/>
      <bottom style="medium"/>
    </border>
    <border>
      <left style="thin"/>
      <right/>
      <top style="medium"/>
      <bottom style="thin"/>
    </border>
    <border>
      <left style="medium"/>
      <right style="thin"/>
      <top style="medium"/>
      <bottom style="thin"/>
    </border>
    <border>
      <left style="thin"/>
      <right style="medium"/>
      <top style="medium"/>
      <bottom/>
    </border>
    <border>
      <left/>
      <right style="medium"/>
      <top style="medium"/>
      <bottom/>
    </border>
    <border>
      <left style="double"/>
      <right style="thin"/>
      <top style="medium"/>
      <bottom/>
    </border>
    <border>
      <left style="double"/>
      <right style="thin"/>
      <top/>
      <bottom style="medium"/>
    </border>
    <border>
      <left style="medium"/>
      <right style="thin"/>
      <top style="medium"/>
      <bottom/>
    </border>
    <border>
      <left/>
      <right style="thin"/>
      <top style="medium"/>
      <bottom/>
    </border>
    <border>
      <left style="thin"/>
      <right/>
      <top style="medium"/>
      <bottom/>
    </border>
    <border>
      <left>
        <color indexed="63"/>
      </left>
      <right style="medium"/>
      <top>
        <color indexed="63"/>
      </top>
      <bottom>
        <color indexed="63"/>
      </bottom>
    </border>
  </borders>
  <cellStyleXfs count="62">
    <xf numFmtId="0" fontId="0" fillId="0" borderId="0">
      <alignment horizontal="distributed"/>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882">
    <xf numFmtId="0" fontId="0" fillId="0" borderId="0" xfId="0" applyAlignment="1">
      <alignment horizontal="distributed"/>
    </xf>
    <xf numFmtId="0" fontId="0" fillId="0" borderId="0" xfId="0" applyFill="1" applyAlignment="1">
      <alignment horizontal="distributed"/>
    </xf>
    <xf numFmtId="0" fontId="0" fillId="0" borderId="0" xfId="0" applyFill="1" applyBorder="1" applyAlignment="1">
      <alignment horizontal="distributed"/>
    </xf>
    <xf numFmtId="0" fontId="12" fillId="0" borderId="10" xfId="0" applyFont="1" applyFill="1" applyBorder="1" applyAlignment="1">
      <alignment horizontal="center" vertical="distributed"/>
    </xf>
    <xf numFmtId="0" fontId="12" fillId="0" borderId="11" xfId="0" applyFont="1" applyFill="1" applyBorder="1" applyAlignment="1">
      <alignment horizontal="center" vertical="distributed"/>
    </xf>
    <xf numFmtId="0" fontId="12" fillId="0" borderId="11" xfId="0" applyFont="1" applyFill="1" applyBorder="1" applyAlignment="1">
      <alignment horizontal="left" vertical="top" wrapText="1"/>
    </xf>
    <xf numFmtId="0" fontId="0" fillId="0" borderId="12" xfId="0" applyFont="1" applyFill="1" applyBorder="1" applyAlignment="1">
      <alignment horizontal="left" vertical="center" indent="1" shrinkToFit="1"/>
    </xf>
    <xf numFmtId="38" fontId="0" fillId="0" borderId="13" xfId="49" applyFont="1" applyFill="1" applyBorder="1" applyAlignment="1">
      <alignment horizontal="center" vertical="center"/>
    </xf>
    <xf numFmtId="38" fontId="0" fillId="0" borderId="14" xfId="0" applyNumberFormat="1" applyFill="1" applyBorder="1" applyAlignment="1">
      <alignment horizontal="center" vertical="center"/>
    </xf>
    <xf numFmtId="0" fontId="16" fillId="0" borderId="13" xfId="0" applyFont="1" applyFill="1" applyBorder="1" applyAlignment="1">
      <alignment horizontal="center" vertical="center"/>
    </xf>
    <xf numFmtId="0" fontId="17" fillId="0" borderId="14" xfId="0" applyFont="1" applyFill="1" applyBorder="1" applyAlignment="1">
      <alignment horizontal="left" vertical="center" indent="1" shrinkToFit="1"/>
    </xf>
    <xf numFmtId="38" fontId="16" fillId="0" borderId="14" xfId="49" applyFont="1" applyFill="1" applyBorder="1" applyAlignment="1">
      <alignment horizontal="center" vertical="center"/>
    </xf>
    <xf numFmtId="0" fontId="16" fillId="0" borderId="15" xfId="0" applyFont="1" applyFill="1" applyBorder="1" applyAlignment="1">
      <alignment horizontal="center" vertical="center"/>
    </xf>
    <xf numFmtId="0" fontId="16" fillId="0" borderId="11" xfId="0" applyFont="1" applyFill="1" applyBorder="1" applyAlignment="1">
      <alignment horizontal="center" vertical="center"/>
    </xf>
    <xf numFmtId="0" fontId="3" fillId="0" borderId="0" xfId="0" applyFont="1" applyFill="1" applyAlignment="1">
      <alignment horizontal="left" vertical="center"/>
    </xf>
    <xf numFmtId="38" fontId="0" fillId="0" borderId="11" xfId="49" applyFill="1" applyBorder="1" applyAlignment="1">
      <alignment horizontal="right" vertical="center"/>
    </xf>
    <xf numFmtId="0" fontId="3" fillId="0" borderId="0" xfId="0" applyFont="1" applyFill="1" applyAlignment="1">
      <alignment horizontal="left" vertical="center" wrapText="1"/>
    </xf>
    <xf numFmtId="0" fontId="0" fillId="0" borderId="0" xfId="0" applyFill="1" applyAlignment="1">
      <alignment horizontal="distributed" vertical="center"/>
    </xf>
    <xf numFmtId="0" fontId="0" fillId="0" borderId="14" xfId="0" applyFont="1" applyFill="1" applyBorder="1" applyAlignment="1">
      <alignment horizontal="left" vertical="center" indent="1" shrinkToFit="1"/>
    </xf>
    <xf numFmtId="38" fontId="0" fillId="0" borderId="15"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10" xfId="49" applyFont="1" applyFill="1" applyBorder="1" applyAlignment="1">
      <alignment horizontal="center" vertical="center"/>
    </xf>
    <xf numFmtId="0" fontId="0" fillId="0" borderId="15" xfId="0" applyFill="1" applyBorder="1" applyAlignment="1">
      <alignment horizontal="center" vertical="center"/>
    </xf>
    <xf numFmtId="0" fontId="10" fillId="0" borderId="16" xfId="0" applyFont="1" applyFill="1" applyBorder="1" applyAlignment="1">
      <alignment horizontal="left" vertical="center" shrinkToFit="1"/>
    </xf>
    <xf numFmtId="38" fontId="0" fillId="0" borderId="11" xfId="49" applyFill="1" applyBorder="1" applyAlignment="1">
      <alignment vertical="center"/>
    </xf>
    <xf numFmtId="10" fontId="0" fillId="0" borderId="11" xfId="42" applyNumberFormat="1" applyFill="1" applyBorder="1" applyAlignment="1">
      <alignment vertical="center"/>
    </xf>
    <xf numFmtId="0" fontId="3" fillId="0" borderId="13" xfId="0" applyFont="1" applyFill="1" applyBorder="1" applyAlignment="1">
      <alignment vertical="center" wrapText="1"/>
    </xf>
    <xf numFmtId="0" fontId="0" fillId="0" borderId="11" xfId="0" applyFill="1" applyBorder="1" applyAlignment="1">
      <alignment horizontal="center" vertical="center"/>
    </xf>
    <xf numFmtId="0" fontId="0" fillId="0" borderId="14" xfId="0" applyFont="1" applyFill="1" applyBorder="1" applyAlignment="1">
      <alignment horizontal="left" vertical="center" indent="1" shrinkToFit="1"/>
    </xf>
    <xf numFmtId="176" fontId="0" fillId="0" borderId="17" xfId="42" applyNumberFormat="1" applyFont="1" applyFill="1" applyBorder="1" applyAlignment="1">
      <alignment horizontal="right" vertical="center"/>
    </xf>
    <xf numFmtId="38" fontId="0" fillId="0" borderId="11" xfId="49" applyFont="1" applyFill="1" applyBorder="1" applyAlignment="1">
      <alignment horizontal="right" vertical="center"/>
    </xf>
    <xf numFmtId="38" fontId="10" fillId="0" borderId="10" xfId="49" applyFont="1" applyFill="1" applyBorder="1" applyAlignment="1">
      <alignment horizontal="center" vertical="center"/>
    </xf>
    <xf numFmtId="38" fontId="10" fillId="0" borderId="11" xfId="49" applyFont="1" applyFill="1" applyBorder="1" applyAlignment="1">
      <alignment horizontal="center" vertical="center"/>
    </xf>
    <xf numFmtId="38" fontId="10" fillId="0" borderId="16" xfId="49" applyFont="1" applyFill="1" applyBorder="1" applyAlignment="1">
      <alignment horizontal="center" vertical="center"/>
    </xf>
    <xf numFmtId="38" fontId="10" fillId="0" borderId="15" xfId="49" applyFont="1" applyFill="1" applyBorder="1" applyAlignment="1">
      <alignment horizontal="center" vertical="center"/>
    </xf>
    <xf numFmtId="38" fontId="10" fillId="0" borderId="13" xfId="49" applyFont="1" applyFill="1" applyBorder="1" applyAlignment="1">
      <alignment horizontal="center" vertical="center"/>
    </xf>
    <xf numFmtId="10" fontId="16" fillId="0" borderId="15" xfId="0" applyNumberFormat="1" applyFont="1" applyFill="1" applyBorder="1" applyAlignment="1">
      <alignment horizontal="center" vertical="center" wrapText="1"/>
    </xf>
    <xf numFmtId="10" fontId="16" fillId="0" borderId="11" xfId="0" applyNumberFormat="1" applyFont="1" applyFill="1" applyBorder="1" applyAlignment="1">
      <alignment horizontal="center" vertical="center" wrapText="1"/>
    </xf>
    <xf numFmtId="38" fontId="16" fillId="0" borderId="15" xfId="49" applyFont="1" applyFill="1" applyBorder="1" applyAlignment="1">
      <alignment horizontal="center" vertical="center"/>
    </xf>
    <xf numFmtId="38" fontId="16" fillId="0" borderId="11" xfId="49" applyFont="1" applyFill="1" applyBorder="1" applyAlignment="1">
      <alignment horizontal="center" vertical="center"/>
    </xf>
    <xf numFmtId="38" fontId="16" fillId="0" borderId="13" xfId="49" applyFont="1" applyFill="1" applyBorder="1" applyAlignment="1">
      <alignment horizontal="center" vertical="center"/>
    </xf>
    <xf numFmtId="10" fontId="16" fillId="0" borderId="13" xfId="0" applyNumberFormat="1" applyFont="1" applyFill="1" applyBorder="1" applyAlignment="1">
      <alignment horizontal="center" vertical="center" wrapText="1"/>
    </xf>
    <xf numFmtId="38" fontId="0" fillId="0" borderId="11" xfId="49" applyFont="1" applyFill="1" applyBorder="1" applyAlignment="1">
      <alignment vertical="center"/>
    </xf>
    <xf numFmtId="0" fontId="0" fillId="0" borderId="14" xfId="0" applyFill="1" applyBorder="1" applyAlignment="1">
      <alignment horizontal="left" vertical="center" indent="1" shrinkToFit="1"/>
    </xf>
    <xf numFmtId="179" fontId="0" fillId="0" borderId="18" xfId="49" applyNumberFormat="1" applyFont="1" applyFill="1" applyBorder="1" applyAlignment="1">
      <alignment horizontal="right" vertical="center" shrinkToFit="1"/>
    </xf>
    <xf numFmtId="179" fontId="0" fillId="0" borderId="15" xfId="49" applyNumberFormat="1" applyFill="1" applyBorder="1" applyAlignment="1">
      <alignment horizontal="right" vertical="center" shrinkToFit="1"/>
    </xf>
    <xf numFmtId="179" fontId="0" fillId="0" borderId="16" xfId="49" applyNumberFormat="1" applyFont="1" applyFill="1" applyBorder="1" applyAlignment="1">
      <alignment horizontal="right" vertical="center" shrinkToFit="1"/>
    </xf>
    <xf numFmtId="179" fontId="0" fillId="0" borderId="16" xfId="49" applyNumberFormat="1" applyFill="1" applyBorder="1" applyAlignment="1">
      <alignment horizontal="right" vertical="center" shrinkToFit="1"/>
    </xf>
    <xf numFmtId="179" fontId="0" fillId="0" borderId="15" xfId="49" applyNumberFormat="1" applyFont="1" applyFill="1" applyBorder="1" applyAlignment="1">
      <alignment horizontal="right" vertical="center" shrinkToFit="1"/>
    </xf>
    <xf numFmtId="179" fontId="0" fillId="0" borderId="19" xfId="49" applyNumberFormat="1" applyFill="1" applyBorder="1" applyAlignment="1">
      <alignment horizontal="right" vertical="center" shrinkToFit="1"/>
    </xf>
    <xf numFmtId="179" fontId="0" fillId="0" borderId="15" xfId="49" applyNumberFormat="1" applyFont="1" applyFill="1" applyBorder="1" applyAlignment="1">
      <alignment horizontal="center" vertical="center"/>
    </xf>
    <xf numFmtId="179" fontId="0" fillId="0" borderId="11" xfId="49" applyNumberFormat="1" applyFont="1" applyFill="1" applyBorder="1" applyAlignment="1">
      <alignment horizontal="center" vertical="center"/>
    </xf>
    <xf numFmtId="179" fontId="0" fillId="0" borderId="10" xfId="49" applyNumberFormat="1" applyFont="1" applyFill="1" applyBorder="1" applyAlignment="1">
      <alignment horizontal="center" vertical="center"/>
    </xf>
    <xf numFmtId="38" fontId="0" fillId="0" borderId="11" xfId="49" applyFont="1" applyFill="1" applyBorder="1" applyAlignment="1">
      <alignment horizontal="center" vertical="center" shrinkToFit="1"/>
    </xf>
    <xf numFmtId="38" fontId="0" fillId="0" borderId="13" xfId="49" applyFont="1" applyFill="1" applyBorder="1" applyAlignment="1">
      <alignment horizontal="center" vertical="center" shrinkToFit="1"/>
    </xf>
    <xf numFmtId="179" fontId="0" fillId="0" borderId="18" xfId="49" applyNumberFormat="1" applyFont="1" applyFill="1" applyBorder="1" applyAlignment="1">
      <alignment horizontal="center" vertical="center" shrinkToFit="1"/>
    </xf>
    <xf numFmtId="179" fontId="0" fillId="0" borderId="11" xfId="49" applyNumberFormat="1" applyFont="1" applyFill="1" applyBorder="1" applyAlignment="1">
      <alignment horizontal="center" vertical="center" shrinkToFit="1"/>
    </xf>
    <xf numFmtId="10" fontId="0" fillId="0" borderId="18" xfId="42" applyNumberFormat="1" applyFont="1" applyFill="1" applyBorder="1" applyAlignment="1">
      <alignment horizontal="center" vertical="center" shrinkToFit="1"/>
    </xf>
    <xf numFmtId="0" fontId="0" fillId="0" borderId="14" xfId="0" applyFont="1" applyFill="1" applyBorder="1" applyAlignment="1">
      <alignment horizontal="left" vertical="center" indent="1" shrinkToFit="1"/>
    </xf>
    <xf numFmtId="0" fontId="0" fillId="0" borderId="14" xfId="0" applyFont="1" applyFill="1" applyBorder="1" applyAlignment="1">
      <alignment vertical="center" shrinkToFit="1"/>
    </xf>
    <xf numFmtId="179" fontId="0" fillId="0" borderId="11" xfId="49" applyNumberFormat="1" applyFont="1" applyFill="1" applyBorder="1" applyAlignment="1">
      <alignment horizontal="right" vertical="center" shrinkToFit="1"/>
    </xf>
    <xf numFmtId="176" fontId="0" fillId="0" borderId="17" xfId="42" applyNumberFormat="1" applyFont="1" applyFill="1" applyBorder="1" applyAlignment="1">
      <alignment horizontal="right" vertical="center" shrinkToFit="1"/>
    </xf>
    <xf numFmtId="179" fontId="0" fillId="0" borderId="11" xfId="49" applyNumberFormat="1" applyFont="1" applyFill="1" applyBorder="1" applyAlignment="1">
      <alignment horizontal="right" vertical="center"/>
    </xf>
    <xf numFmtId="176" fontId="0" fillId="0" borderId="20" xfId="42" applyNumberFormat="1" applyFont="1" applyFill="1" applyBorder="1" applyAlignment="1">
      <alignment horizontal="right" vertical="center" shrinkToFit="1"/>
    </xf>
    <xf numFmtId="176" fontId="0" fillId="0" borderId="14" xfId="42" applyNumberFormat="1" applyFont="1" applyFill="1" applyBorder="1" applyAlignment="1">
      <alignment horizontal="center" vertical="center" shrinkToFit="1"/>
    </xf>
    <xf numFmtId="179" fontId="0" fillId="0" borderId="14" xfId="49" applyNumberFormat="1" applyFont="1" applyFill="1" applyBorder="1" applyAlignment="1">
      <alignment horizontal="right" vertical="center" shrinkToFit="1"/>
    </xf>
    <xf numFmtId="179" fontId="0" fillId="0" borderId="10" xfId="49" applyNumberFormat="1" applyFont="1" applyFill="1" applyBorder="1" applyAlignment="1">
      <alignment horizontal="right" vertical="center" shrinkToFit="1"/>
    </xf>
    <xf numFmtId="176" fontId="0" fillId="0" borderId="18" xfId="42" applyNumberFormat="1" applyFont="1" applyFill="1" applyBorder="1" applyAlignment="1">
      <alignment horizontal="right" vertical="center" shrinkToFit="1"/>
    </xf>
    <xf numFmtId="176" fontId="0" fillId="0" borderId="11" xfId="42" applyNumberFormat="1" applyFont="1" applyFill="1" applyBorder="1" applyAlignment="1">
      <alignment horizontal="center" vertical="center" shrinkToFit="1"/>
    </xf>
    <xf numFmtId="0" fontId="0" fillId="0" borderId="17" xfId="0" applyFill="1" applyBorder="1" applyAlignment="1">
      <alignment horizontal="center" vertical="center" shrinkToFit="1"/>
    </xf>
    <xf numFmtId="179" fontId="0" fillId="0" borderId="11" xfId="49" applyNumberFormat="1" applyFont="1" applyFill="1" applyBorder="1" applyAlignment="1">
      <alignment vertical="center"/>
    </xf>
    <xf numFmtId="0" fontId="16" fillId="0" borderId="14" xfId="0" applyFont="1" applyFill="1" applyBorder="1" applyAlignment="1">
      <alignment horizontal="left" vertical="center" indent="1" shrinkToFit="1"/>
    </xf>
    <xf numFmtId="180" fontId="16" fillId="0" borderId="15" xfId="49" applyNumberFormat="1" applyFont="1" applyFill="1" applyBorder="1" applyAlignment="1">
      <alignment horizontal="right" vertical="center" shrinkToFit="1"/>
    </xf>
    <xf numFmtId="176" fontId="16" fillId="0" borderId="11" xfId="42" applyNumberFormat="1" applyFont="1" applyFill="1" applyBorder="1" applyAlignment="1">
      <alignment horizontal="center" vertical="center"/>
    </xf>
    <xf numFmtId="176" fontId="16" fillId="0" borderId="13" xfId="42" applyNumberFormat="1" applyFont="1" applyFill="1" applyBorder="1" applyAlignment="1">
      <alignment horizontal="center" vertical="center"/>
    </xf>
    <xf numFmtId="176" fontId="16" fillId="0" borderId="10" xfId="42" applyNumberFormat="1" applyFont="1" applyFill="1" applyBorder="1" applyAlignment="1">
      <alignment horizontal="center" vertical="center"/>
    </xf>
    <xf numFmtId="176" fontId="16" fillId="0" borderId="16" xfId="42" applyNumberFormat="1" applyFont="1" applyFill="1" applyBorder="1" applyAlignment="1">
      <alignment horizontal="center" vertical="center"/>
    </xf>
    <xf numFmtId="176" fontId="16" fillId="0" borderId="14" xfId="42" applyNumberFormat="1" applyFont="1" applyFill="1" applyBorder="1" applyAlignment="1">
      <alignment horizontal="center" vertical="center"/>
    </xf>
    <xf numFmtId="176" fontId="16" fillId="0" borderId="13" xfId="0" applyNumberFormat="1" applyFont="1" applyFill="1" applyBorder="1" applyAlignment="1">
      <alignment horizontal="center" vertical="center"/>
    </xf>
    <xf numFmtId="179" fontId="0" fillId="0" borderId="11" xfId="49" applyNumberFormat="1" applyFont="1" applyFill="1" applyBorder="1" applyAlignment="1">
      <alignment vertical="center" shrinkToFit="1"/>
    </xf>
    <xf numFmtId="179" fontId="0" fillId="0" borderId="15" xfId="49" applyNumberFormat="1"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0" borderId="14" xfId="0" applyFill="1" applyBorder="1" applyAlignment="1">
      <alignment horizontal="left" vertical="center" shrinkToFit="1"/>
    </xf>
    <xf numFmtId="0" fontId="0" fillId="0" borderId="11" xfId="0" applyFont="1" applyFill="1" applyBorder="1" applyAlignment="1">
      <alignment horizontal="left" vertical="center" shrinkToFit="1"/>
    </xf>
    <xf numFmtId="179" fontId="0" fillId="0" borderId="11" xfId="49" applyNumberFormat="1" applyFont="1" applyFill="1" applyBorder="1" applyAlignment="1">
      <alignment horizontal="right" vertical="center"/>
    </xf>
    <xf numFmtId="179" fontId="0" fillId="0" borderId="11" xfId="49" applyNumberFormat="1" applyFont="1" applyFill="1" applyBorder="1" applyAlignment="1">
      <alignment vertical="center"/>
    </xf>
    <xf numFmtId="176" fontId="16" fillId="0" borderId="21" xfId="42" applyNumberFormat="1" applyFont="1" applyFill="1" applyBorder="1" applyAlignment="1">
      <alignment horizontal="center" vertical="center"/>
    </xf>
    <xf numFmtId="180" fontId="16" fillId="0" borderId="22" xfId="49" applyNumberFormat="1" applyFont="1" applyFill="1" applyBorder="1" applyAlignment="1">
      <alignment horizontal="right" vertical="center" shrinkToFit="1"/>
    </xf>
    <xf numFmtId="180" fontId="16" fillId="0" borderId="10" xfId="49" applyNumberFormat="1" applyFont="1" applyFill="1" applyBorder="1" applyAlignment="1">
      <alignment horizontal="right" vertical="center" shrinkToFit="1"/>
    </xf>
    <xf numFmtId="176" fontId="16" fillId="0" borderId="23" xfId="42" applyNumberFormat="1" applyFont="1" applyFill="1" applyBorder="1" applyAlignment="1">
      <alignment horizontal="center" vertical="center"/>
    </xf>
    <xf numFmtId="180" fontId="16" fillId="0" borderId="14" xfId="49" applyNumberFormat="1" applyFont="1" applyFill="1" applyBorder="1" applyAlignment="1">
      <alignment horizontal="right" vertical="center" shrinkToFit="1"/>
    </xf>
    <xf numFmtId="180" fontId="16" fillId="0" borderId="13" xfId="49" applyNumberFormat="1" applyFont="1" applyFill="1" applyBorder="1" applyAlignment="1">
      <alignment horizontal="right" vertical="center" shrinkToFit="1"/>
    </xf>
    <xf numFmtId="180" fontId="0" fillId="0" borderId="15" xfId="0" applyNumberFormat="1" applyFill="1" applyBorder="1" applyAlignment="1">
      <alignment horizontal="right" vertical="center" shrinkToFit="1"/>
    </xf>
    <xf numFmtId="180" fontId="0" fillId="0" borderId="10" xfId="0" applyNumberFormat="1" applyFill="1" applyBorder="1" applyAlignment="1">
      <alignment horizontal="right" vertical="center" shrinkToFit="1"/>
    </xf>
    <xf numFmtId="38" fontId="0" fillId="0" borderId="13" xfId="49" applyFont="1" applyFill="1" applyBorder="1" applyAlignment="1">
      <alignment horizontal="left" vertical="center" wrapText="1"/>
    </xf>
    <xf numFmtId="38" fontId="0" fillId="0" borderId="13" xfId="49" applyFont="1" applyFill="1" applyBorder="1" applyAlignment="1">
      <alignment horizontal="left" vertical="center" wrapText="1"/>
    </xf>
    <xf numFmtId="0" fontId="0" fillId="0" borderId="13" xfId="0" applyFill="1" applyBorder="1" applyAlignment="1">
      <alignment horizontal="left" vertical="center"/>
    </xf>
    <xf numFmtId="38" fontId="0" fillId="0" borderId="10" xfId="49" applyFont="1" applyFill="1" applyBorder="1" applyAlignment="1">
      <alignment horizontal="left" vertical="center" wrapText="1"/>
    </xf>
    <xf numFmtId="38" fontId="0" fillId="0" borderId="10" xfId="49" applyFont="1" applyFill="1" applyBorder="1" applyAlignment="1">
      <alignment horizontal="left" vertical="center" wrapText="1"/>
    </xf>
    <xf numFmtId="0" fontId="0" fillId="0" borderId="10" xfId="0" applyFill="1" applyBorder="1" applyAlignment="1">
      <alignment horizontal="left" vertical="center"/>
    </xf>
    <xf numFmtId="0" fontId="12" fillId="0" borderId="21"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11" xfId="0" applyFont="1" applyFill="1" applyBorder="1" applyAlignment="1">
      <alignment horizontal="left" vertical="center" wrapText="1"/>
    </xf>
    <xf numFmtId="0" fontId="11" fillId="0" borderId="0" xfId="0" applyFont="1" applyFill="1" applyAlignment="1">
      <alignment horizontal="left"/>
    </xf>
    <xf numFmtId="0" fontId="0" fillId="0" borderId="14" xfId="0" applyFill="1" applyBorder="1" applyAlignment="1">
      <alignment vertical="center" shrinkToFit="1"/>
    </xf>
    <xf numFmtId="0" fontId="0" fillId="0" borderId="13" xfId="0" applyFill="1" applyBorder="1" applyAlignment="1">
      <alignment horizontal="distributed"/>
    </xf>
    <xf numFmtId="0" fontId="0" fillId="0" borderId="24" xfId="0" applyFill="1" applyBorder="1" applyAlignment="1">
      <alignment horizontal="distributed"/>
    </xf>
    <xf numFmtId="0" fontId="0" fillId="0" borderId="12" xfId="0" applyFill="1" applyBorder="1" applyAlignment="1">
      <alignment horizontal="left" vertical="center" indent="1" shrinkToFit="1"/>
    </xf>
    <xf numFmtId="38" fontId="0" fillId="0" borderId="13" xfId="49" applyFill="1" applyBorder="1" applyAlignment="1">
      <alignment horizontal="right" vertical="center"/>
    </xf>
    <xf numFmtId="38" fontId="0" fillId="0" borderId="15" xfId="0" applyNumberFormat="1" applyFill="1" applyBorder="1" applyAlignment="1">
      <alignment horizontal="center" vertical="center"/>
    </xf>
    <xf numFmtId="0" fontId="16" fillId="0" borderId="14" xfId="0" applyFont="1" applyFill="1" applyBorder="1" applyAlignment="1">
      <alignment vertical="center"/>
    </xf>
    <xf numFmtId="0" fontId="3" fillId="0" borderId="0" xfId="0" applyFont="1" applyFill="1" applyAlignment="1">
      <alignment horizontal="left" shrinkToFit="1"/>
    </xf>
    <xf numFmtId="38" fontId="0" fillId="0" borderId="16" xfId="49" applyFont="1" applyFill="1" applyBorder="1" applyAlignment="1">
      <alignment horizontal="center" vertical="center"/>
    </xf>
    <xf numFmtId="0" fontId="0" fillId="33" borderId="0" xfId="0" applyFill="1" applyAlignment="1">
      <alignment horizontal="distributed" vertical="distributed"/>
    </xf>
    <xf numFmtId="0" fontId="0" fillId="33" borderId="0" xfId="0" applyFill="1" applyAlignment="1">
      <alignment horizontal="distributed"/>
    </xf>
    <xf numFmtId="179" fontId="0" fillId="33" borderId="18" xfId="49" applyNumberFormat="1" applyFont="1" applyFill="1" applyBorder="1" applyAlignment="1">
      <alignment horizontal="right" vertical="center" shrinkToFit="1"/>
    </xf>
    <xf numFmtId="176" fontId="0" fillId="33" borderId="18" xfId="42" applyNumberFormat="1" applyFont="1" applyFill="1" applyBorder="1" applyAlignment="1">
      <alignment horizontal="right" vertical="center" shrinkToFit="1"/>
    </xf>
    <xf numFmtId="176" fontId="0" fillId="33" borderId="14" xfId="42" applyNumberFormat="1"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14" xfId="0" applyFont="1" applyFill="1" applyBorder="1" applyAlignment="1">
      <alignment vertical="center" shrinkToFit="1"/>
    </xf>
    <xf numFmtId="179" fontId="0" fillId="33" borderId="11" xfId="49" applyNumberFormat="1" applyFont="1" applyFill="1" applyBorder="1" applyAlignment="1">
      <alignment horizontal="right" vertical="center" shrinkToFit="1"/>
    </xf>
    <xf numFmtId="179" fontId="0" fillId="33" borderId="14" xfId="49" applyNumberFormat="1" applyFont="1" applyFill="1" applyBorder="1" applyAlignment="1">
      <alignment horizontal="right" vertical="center" shrinkToFit="1"/>
    </xf>
    <xf numFmtId="179" fontId="0" fillId="33" borderId="10" xfId="49" applyNumberFormat="1" applyFont="1" applyFill="1" applyBorder="1" applyAlignment="1">
      <alignment horizontal="right" vertical="center" shrinkToFit="1"/>
    </xf>
    <xf numFmtId="176" fontId="0" fillId="33" borderId="11" xfId="42" applyNumberFormat="1" applyFont="1" applyFill="1" applyBorder="1" applyAlignment="1">
      <alignment horizontal="center" vertical="center" shrinkToFit="1"/>
    </xf>
    <xf numFmtId="179" fontId="0" fillId="33" borderId="11" xfId="49" applyNumberFormat="1" applyFont="1" applyFill="1" applyBorder="1" applyAlignment="1">
      <alignment horizontal="right" vertical="center"/>
    </xf>
    <xf numFmtId="179" fontId="0" fillId="33" borderId="11" xfId="49" applyNumberFormat="1" applyFont="1" applyFill="1" applyBorder="1" applyAlignment="1">
      <alignment vertical="center"/>
    </xf>
    <xf numFmtId="0" fontId="3" fillId="33" borderId="0" xfId="0" applyFont="1" applyFill="1" applyAlignment="1">
      <alignment horizontal="left"/>
    </xf>
    <xf numFmtId="180" fontId="16" fillId="33" borderId="22" xfId="49" applyNumberFormat="1" applyFont="1" applyFill="1" applyBorder="1" applyAlignment="1">
      <alignment horizontal="right" vertical="center" shrinkToFit="1"/>
    </xf>
    <xf numFmtId="0" fontId="16" fillId="33" borderId="14" xfId="0" applyFont="1" applyFill="1" applyBorder="1" applyAlignment="1">
      <alignment horizontal="left" vertical="center" indent="1" shrinkToFit="1"/>
    </xf>
    <xf numFmtId="3" fontId="0" fillId="33" borderId="11" xfId="0" applyNumberFormat="1" applyFill="1" applyBorder="1" applyAlignment="1">
      <alignment horizontal="distributed"/>
    </xf>
    <xf numFmtId="3" fontId="0" fillId="0" borderId="11" xfId="0" applyNumberFormat="1" applyFill="1" applyBorder="1" applyAlignment="1">
      <alignment horizontal="distributed"/>
    </xf>
    <xf numFmtId="3" fontId="0" fillId="33" borderId="0" xfId="0" applyNumberFormat="1" applyFill="1" applyAlignment="1">
      <alignment horizontal="distributed"/>
    </xf>
    <xf numFmtId="0" fontId="3" fillId="33" borderId="0" xfId="0" applyFont="1" applyFill="1" applyAlignment="1">
      <alignment horizontal="center" vertical="center"/>
    </xf>
    <xf numFmtId="38" fontId="0" fillId="33" borderId="15" xfId="49" applyFont="1" applyFill="1" applyBorder="1" applyAlignment="1">
      <alignment horizontal="center" vertical="center"/>
    </xf>
    <xf numFmtId="38" fontId="0" fillId="33" borderId="11" xfId="49" applyFont="1" applyFill="1" applyBorder="1" applyAlignment="1">
      <alignment horizontal="center" vertical="center"/>
    </xf>
    <xf numFmtId="38" fontId="0" fillId="33" borderId="13" xfId="49" applyFont="1" applyFill="1" applyBorder="1" applyAlignment="1">
      <alignment horizontal="center" vertical="center"/>
    </xf>
    <xf numFmtId="38" fontId="0" fillId="33" borderId="10" xfId="49" applyFont="1" applyFill="1" applyBorder="1" applyAlignment="1">
      <alignment horizontal="center" vertical="center"/>
    </xf>
    <xf numFmtId="38" fontId="0" fillId="33" borderId="16" xfId="49" applyFont="1" applyFill="1" applyBorder="1" applyAlignment="1">
      <alignment horizontal="center" vertical="center"/>
    </xf>
    <xf numFmtId="38" fontId="0" fillId="33" borderId="14" xfId="0" applyNumberFormat="1" applyFill="1" applyBorder="1" applyAlignment="1">
      <alignment horizontal="center" vertical="center"/>
    </xf>
    <xf numFmtId="38" fontId="0" fillId="33" borderId="15" xfId="0" applyNumberFormat="1" applyFill="1" applyBorder="1" applyAlignment="1">
      <alignment horizontal="center" vertical="center"/>
    </xf>
    <xf numFmtId="0" fontId="0" fillId="33" borderId="11" xfId="0" applyFill="1" applyBorder="1" applyAlignment="1">
      <alignment horizontal="center" vertical="center"/>
    </xf>
    <xf numFmtId="0" fontId="12" fillId="33" borderId="21" xfId="0" applyFont="1" applyFill="1" applyBorder="1" applyAlignment="1">
      <alignment horizontal="center" vertical="center"/>
    </xf>
    <xf numFmtId="0" fontId="0" fillId="33" borderId="14" xfId="0" applyFont="1" applyFill="1" applyBorder="1" applyAlignment="1">
      <alignment horizontal="left" vertical="center" indent="1" shrinkToFit="1"/>
    </xf>
    <xf numFmtId="0" fontId="0" fillId="0" borderId="0" xfId="0" applyFill="1" applyAlignment="1">
      <alignment horizontal="left"/>
    </xf>
    <xf numFmtId="176" fontId="0" fillId="33" borderId="17" xfId="42" applyNumberFormat="1" applyFont="1" applyFill="1" applyBorder="1" applyAlignment="1">
      <alignment horizontal="right" vertical="center"/>
    </xf>
    <xf numFmtId="0" fontId="0" fillId="33" borderId="14" xfId="0" applyFont="1" applyFill="1" applyBorder="1" applyAlignment="1">
      <alignment horizontal="left" vertical="center" indent="1" shrinkToFit="1"/>
    </xf>
    <xf numFmtId="0" fontId="0" fillId="33" borderId="2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9" fontId="0" fillId="33" borderId="15" xfId="49" applyNumberFormat="1" applyFill="1" applyBorder="1" applyAlignment="1">
      <alignment horizontal="right" vertical="center" shrinkToFit="1"/>
    </xf>
    <xf numFmtId="179" fontId="0" fillId="33" borderId="16" xfId="49" applyNumberFormat="1" applyFill="1" applyBorder="1" applyAlignment="1">
      <alignment horizontal="right" vertical="center" shrinkToFit="1"/>
    </xf>
    <xf numFmtId="179" fontId="0" fillId="33" borderId="16" xfId="49" applyNumberFormat="1" applyFont="1" applyFill="1" applyBorder="1" applyAlignment="1">
      <alignment horizontal="right" vertical="center" shrinkToFit="1"/>
    </xf>
    <xf numFmtId="0" fontId="0" fillId="33" borderId="0" xfId="0" applyFont="1" applyFill="1" applyAlignment="1">
      <alignment horizontal="distributed" vertical="distributed"/>
    </xf>
    <xf numFmtId="38" fontId="0" fillId="33" borderId="10" xfId="49" applyFont="1" applyFill="1" applyBorder="1" applyAlignment="1">
      <alignment horizontal="left" vertical="center" wrapText="1"/>
    </xf>
    <xf numFmtId="38" fontId="0" fillId="33" borderId="13" xfId="49" applyFont="1" applyFill="1" applyBorder="1" applyAlignment="1">
      <alignment horizontal="left" vertical="center" wrapText="1"/>
    </xf>
    <xf numFmtId="0" fontId="3" fillId="33" borderId="0" xfId="0" applyFont="1" applyFill="1" applyAlignment="1">
      <alignment horizontal="left" vertical="center"/>
    </xf>
    <xf numFmtId="179" fontId="0" fillId="33" borderId="18" xfId="49" applyNumberFormat="1" applyFont="1" applyFill="1" applyBorder="1" applyAlignment="1">
      <alignment horizontal="center" vertical="center" shrinkToFit="1"/>
    </xf>
    <xf numFmtId="10" fontId="0" fillId="33" borderId="18" xfId="42" applyNumberFormat="1" applyFont="1" applyFill="1" applyBorder="1" applyAlignment="1">
      <alignment horizontal="center" vertical="center" shrinkToFit="1"/>
    </xf>
    <xf numFmtId="38" fontId="0" fillId="33" borderId="13" xfId="49" applyFont="1" applyFill="1" applyBorder="1" applyAlignment="1">
      <alignment horizontal="center" vertical="center" shrinkToFit="1"/>
    </xf>
    <xf numFmtId="0" fontId="0" fillId="33" borderId="12" xfId="0" applyFont="1" applyFill="1" applyBorder="1" applyAlignment="1">
      <alignment horizontal="left" vertical="center" indent="1" shrinkToFit="1"/>
    </xf>
    <xf numFmtId="0" fontId="12" fillId="33" borderId="10" xfId="0" applyFont="1" applyFill="1" applyBorder="1" applyAlignment="1">
      <alignment horizontal="center" vertical="distributed"/>
    </xf>
    <xf numFmtId="0" fontId="12" fillId="33" borderId="11" xfId="0" applyFont="1" applyFill="1" applyBorder="1" applyAlignment="1">
      <alignment horizontal="center" vertical="distributed"/>
    </xf>
    <xf numFmtId="0" fontId="12" fillId="33" borderId="11" xfId="0" applyFont="1" applyFill="1" applyBorder="1" applyAlignment="1">
      <alignment horizontal="left" vertical="top" wrapText="1"/>
    </xf>
    <xf numFmtId="179" fontId="0" fillId="33" borderId="11" xfId="49" applyNumberFormat="1" applyFont="1" applyFill="1" applyBorder="1" applyAlignment="1">
      <alignment horizontal="center" vertical="center" shrinkToFit="1"/>
    </xf>
    <xf numFmtId="38" fontId="0" fillId="33" borderId="11" xfId="49" applyFont="1" applyFill="1" applyBorder="1" applyAlignment="1">
      <alignment horizontal="center" vertical="center" shrinkToFit="1"/>
    </xf>
    <xf numFmtId="0" fontId="0" fillId="33" borderId="0" xfId="0" applyFill="1" applyAlignment="1">
      <alignment horizontal="distributed" vertical="center"/>
    </xf>
    <xf numFmtId="0" fontId="0" fillId="33" borderId="15" xfId="0" applyFill="1" applyBorder="1" applyAlignment="1">
      <alignment horizontal="center" vertical="center"/>
    </xf>
    <xf numFmtId="0" fontId="10" fillId="33" borderId="16" xfId="0" applyFont="1" applyFill="1" applyBorder="1" applyAlignment="1">
      <alignment horizontal="left" vertical="center" shrinkToFit="1"/>
    </xf>
    <xf numFmtId="38" fontId="0" fillId="33" borderId="11" xfId="49" applyFill="1" applyBorder="1" applyAlignment="1">
      <alignment vertical="center"/>
    </xf>
    <xf numFmtId="10" fontId="0" fillId="33" borderId="11" xfId="42" applyNumberFormat="1" applyFill="1" applyBorder="1" applyAlignment="1">
      <alignment vertical="center"/>
    </xf>
    <xf numFmtId="0" fontId="3" fillId="33" borderId="13" xfId="0" applyFont="1" applyFill="1" applyBorder="1" applyAlignment="1">
      <alignment vertical="center" wrapText="1"/>
    </xf>
    <xf numFmtId="0" fontId="0" fillId="33" borderId="0" xfId="0" applyFill="1" applyAlignment="1">
      <alignment horizontal="center"/>
    </xf>
    <xf numFmtId="38" fontId="0" fillId="33" borderId="11" xfId="49" applyFill="1" applyBorder="1" applyAlignment="1">
      <alignment horizontal="right" vertical="center"/>
    </xf>
    <xf numFmtId="38" fontId="0" fillId="33" borderId="13" xfId="49" applyFill="1" applyBorder="1" applyAlignment="1">
      <alignment horizontal="right" vertical="center"/>
    </xf>
    <xf numFmtId="179" fontId="0" fillId="33" borderId="19" xfId="49" applyNumberFormat="1" applyFill="1" applyBorder="1" applyAlignment="1">
      <alignment horizontal="right" vertical="center" shrinkToFit="1"/>
    </xf>
    <xf numFmtId="38" fontId="0" fillId="0" borderId="11" xfId="49" applyFont="1" applyFill="1" applyBorder="1" applyAlignment="1">
      <alignment vertical="center"/>
    </xf>
    <xf numFmtId="3" fontId="0" fillId="33" borderId="11" xfId="0" applyNumberFormat="1" applyFill="1" applyBorder="1" applyAlignment="1">
      <alignment horizontal="right"/>
    </xf>
    <xf numFmtId="3" fontId="0" fillId="0" borderId="11" xfId="0" applyNumberFormat="1" applyFill="1" applyBorder="1" applyAlignment="1">
      <alignment horizontal="right"/>
    </xf>
    <xf numFmtId="3" fontId="0" fillId="33" borderId="0" xfId="0" applyNumberFormat="1" applyFill="1" applyAlignment="1">
      <alignment horizontal="right"/>
    </xf>
    <xf numFmtId="0" fontId="0" fillId="33" borderId="0" xfId="0" applyFill="1" applyAlignment="1">
      <alignment horizontal="left" vertical="center"/>
    </xf>
    <xf numFmtId="0" fontId="12" fillId="0" borderId="0" xfId="0" applyFont="1" applyFill="1" applyBorder="1" applyAlignment="1">
      <alignment horizontal="left" vertical="top"/>
    </xf>
    <xf numFmtId="0" fontId="0" fillId="0" borderId="25" xfId="0" applyFont="1" applyFill="1" applyBorder="1" applyAlignment="1">
      <alignment vertical="center" shrinkToFit="1"/>
    </xf>
    <xf numFmtId="179" fontId="0" fillId="0" borderId="26" xfId="49" applyNumberFormat="1" applyFont="1" applyFill="1" applyBorder="1" applyAlignment="1">
      <alignment horizontal="right" vertical="center" shrinkToFit="1"/>
    </xf>
    <xf numFmtId="179" fontId="0" fillId="0" borderId="27" xfId="49" applyNumberFormat="1" applyFont="1" applyFill="1" applyBorder="1" applyAlignment="1">
      <alignment horizontal="right" vertical="center" shrinkToFit="1"/>
    </xf>
    <xf numFmtId="176" fontId="0" fillId="0" borderId="18" xfId="42" applyNumberFormat="1" applyFont="1" applyFill="1" applyBorder="1" applyAlignment="1">
      <alignment horizontal="center" vertical="center" shrinkToFit="1"/>
    </xf>
    <xf numFmtId="3" fontId="0" fillId="33" borderId="22" xfId="0" applyNumberFormat="1" applyFont="1" applyFill="1" applyBorder="1" applyAlignment="1">
      <alignment horizontal="left" vertical="center" indent="1" shrinkToFit="1"/>
    </xf>
    <xf numFmtId="3" fontId="0" fillId="0" borderId="22" xfId="0" applyNumberFormat="1" applyFont="1" applyFill="1" applyBorder="1" applyAlignment="1">
      <alignment horizontal="left" vertical="center" indent="1" shrinkToFit="1"/>
    </xf>
    <xf numFmtId="0" fontId="0" fillId="0" borderId="25" xfId="0" applyFill="1" applyBorder="1" applyAlignment="1">
      <alignment horizontal="left" vertical="center" indent="1" shrinkToFit="1"/>
    </xf>
    <xf numFmtId="38" fontId="0" fillId="0" borderId="28" xfId="49" applyFont="1" applyFill="1" applyBorder="1" applyAlignment="1">
      <alignment horizontal="left" vertical="center" wrapText="1"/>
    </xf>
    <xf numFmtId="38" fontId="0" fillId="0" borderId="17" xfId="49" applyFont="1" applyFill="1" applyBorder="1" applyAlignment="1">
      <alignment horizontal="left" vertical="center" wrapText="1"/>
    </xf>
    <xf numFmtId="0" fontId="16" fillId="0" borderId="25" xfId="0" applyFont="1" applyFill="1" applyBorder="1" applyAlignment="1">
      <alignment horizontal="left" vertical="center" indent="1" shrinkToFit="1"/>
    </xf>
    <xf numFmtId="38" fontId="0" fillId="0" borderId="11" xfId="49" applyFont="1" applyFill="1" applyBorder="1" applyAlignment="1">
      <alignment horizontal="right" vertical="center"/>
    </xf>
    <xf numFmtId="0" fontId="16" fillId="0" borderId="25" xfId="0" applyFont="1" applyFill="1" applyBorder="1" applyAlignment="1">
      <alignment vertical="center"/>
    </xf>
    <xf numFmtId="0" fontId="0" fillId="0" borderId="13" xfId="0" applyFill="1" applyBorder="1" applyAlignment="1">
      <alignment horizontal="center" vertical="center"/>
    </xf>
    <xf numFmtId="38" fontId="12" fillId="0" borderId="10" xfId="49" applyFont="1" applyFill="1" applyBorder="1" applyAlignment="1">
      <alignment horizontal="center" vertical="center"/>
    </xf>
    <xf numFmtId="38" fontId="12" fillId="0" borderId="11" xfId="49" applyFont="1" applyFill="1" applyBorder="1" applyAlignment="1">
      <alignment horizontal="center" vertical="center"/>
    </xf>
    <xf numFmtId="38" fontId="12" fillId="0" borderId="16" xfId="49" applyFont="1" applyFill="1" applyBorder="1" applyAlignment="1">
      <alignment horizontal="center" vertical="center"/>
    </xf>
    <xf numFmtId="38" fontId="0" fillId="0" borderId="14" xfId="49" applyFont="1" applyFill="1" applyBorder="1" applyAlignment="1">
      <alignment horizontal="center" vertical="center"/>
    </xf>
    <xf numFmtId="0" fontId="12" fillId="33" borderId="0" xfId="0" applyFont="1" applyFill="1" applyAlignment="1">
      <alignment horizontal="distributed"/>
    </xf>
    <xf numFmtId="0" fontId="12" fillId="33"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vertical="center"/>
    </xf>
    <xf numFmtId="38" fontId="0" fillId="0" borderId="13" xfId="49" applyFont="1" applyFill="1" applyBorder="1" applyAlignment="1">
      <alignment horizontal="center" vertical="center" shrinkToFit="1"/>
    </xf>
    <xf numFmtId="38" fontId="0" fillId="0" borderId="10" xfId="49" applyFont="1" applyFill="1" applyBorder="1" applyAlignment="1">
      <alignment horizontal="right" vertical="center"/>
    </xf>
    <xf numFmtId="0" fontId="0" fillId="0" borderId="29" xfId="0" applyFill="1" applyBorder="1" applyAlignment="1">
      <alignment horizontal="center" vertical="center"/>
    </xf>
    <xf numFmtId="0" fontId="0" fillId="0" borderId="26" xfId="0" applyFont="1" applyFill="1" applyBorder="1" applyAlignment="1">
      <alignment horizontal="left" vertical="center" indent="1" shrinkToFit="1"/>
    </xf>
    <xf numFmtId="38" fontId="10" fillId="0" borderId="27" xfId="49" applyFont="1" applyFill="1" applyBorder="1" applyAlignment="1">
      <alignment horizontal="center" vertical="center"/>
    </xf>
    <xf numFmtId="38" fontId="10" fillId="0" borderId="18" xfId="49" applyFont="1" applyFill="1" applyBorder="1" applyAlignment="1">
      <alignment horizontal="center" vertical="center"/>
    </xf>
    <xf numFmtId="38" fontId="10" fillId="0" borderId="20" xfId="49" applyFont="1" applyFill="1" applyBorder="1" applyAlignment="1">
      <alignment horizontal="center" vertical="center"/>
    </xf>
    <xf numFmtId="38" fontId="10" fillId="0" borderId="30" xfId="49" applyFont="1" applyFill="1" applyBorder="1" applyAlignment="1">
      <alignment horizontal="center" vertical="center"/>
    </xf>
    <xf numFmtId="38" fontId="10" fillId="0" borderId="17" xfId="49" applyFont="1" applyFill="1" applyBorder="1" applyAlignment="1">
      <alignment horizontal="center" vertical="center"/>
    </xf>
    <xf numFmtId="0" fontId="12" fillId="0" borderId="31" xfId="0" applyFont="1" applyFill="1" applyBorder="1" applyAlignment="1">
      <alignment horizontal="left" vertical="center" wrapText="1"/>
    </xf>
    <xf numFmtId="0" fontId="12" fillId="0" borderId="0" xfId="0" applyFont="1" applyFill="1" applyBorder="1" applyAlignment="1">
      <alignment horizontal="left" vertical="center"/>
    </xf>
    <xf numFmtId="179" fontId="0" fillId="0" borderId="11" xfId="49" applyNumberFormat="1" applyFont="1" applyFill="1" applyBorder="1" applyAlignment="1">
      <alignment horizontal="center" vertical="center"/>
    </xf>
    <xf numFmtId="0" fontId="0" fillId="0" borderId="13" xfId="0" applyFill="1" applyBorder="1" applyAlignment="1">
      <alignment/>
    </xf>
    <xf numFmtId="0" fontId="0" fillId="0" borderId="23" xfId="0" applyFill="1" applyBorder="1" applyAlignment="1">
      <alignment/>
    </xf>
    <xf numFmtId="0" fontId="0" fillId="0" borderId="26" xfId="0" applyFont="1" applyFill="1" applyBorder="1" applyAlignment="1">
      <alignment vertical="center" shrinkToFit="1"/>
    </xf>
    <xf numFmtId="3" fontId="0" fillId="0" borderId="18" xfId="0" applyNumberFormat="1" applyFill="1" applyBorder="1" applyAlignment="1">
      <alignment horizontal="distributed"/>
    </xf>
    <xf numFmtId="179" fontId="0" fillId="0" borderId="32" xfId="49" applyNumberFormat="1" applyFont="1" applyFill="1" applyBorder="1" applyAlignment="1">
      <alignment horizontal="right" vertical="center"/>
    </xf>
    <xf numFmtId="179" fontId="0" fillId="0" borderId="32" xfId="49" applyNumberFormat="1" applyFont="1" applyFill="1" applyBorder="1" applyAlignment="1">
      <alignment vertical="center"/>
    </xf>
    <xf numFmtId="3" fontId="0" fillId="0" borderId="18" xfId="0" applyNumberFormat="1" applyFill="1" applyBorder="1" applyAlignment="1">
      <alignment horizontal="right"/>
    </xf>
    <xf numFmtId="176" fontId="0" fillId="0" borderId="33" xfId="42" applyNumberFormat="1" applyFont="1" applyFill="1" applyBorder="1" applyAlignment="1">
      <alignment horizontal="center" vertical="center" shrinkToFit="1"/>
    </xf>
    <xf numFmtId="176" fontId="0" fillId="0" borderId="32" xfId="42" applyNumberFormat="1" applyFont="1" applyFill="1" applyBorder="1" applyAlignment="1">
      <alignment horizontal="center" vertical="center" shrinkToFit="1"/>
    </xf>
    <xf numFmtId="0" fontId="0" fillId="0" borderId="34" xfId="0" applyFill="1" applyBorder="1" applyAlignment="1">
      <alignment horizontal="center" vertical="center" shrinkToFit="1"/>
    </xf>
    <xf numFmtId="179" fontId="0" fillId="0" borderId="18" xfId="49" applyNumberFormat="1" applyFont="1" applyFill="1" applyBorder="1" applyAlignment="1">
      <alignment horizontal="right" vertical="center" shrinkToFit="1"/>
    </xf>
    <xf numFmtId="0" fontId="0" fillId="0" borderId="26" xfId="0" applyFont="1" applyFill="1" applyBorder="1" applyAlignment="1">
      <alignment horizontal="left" vertical="center" indent="1" shrinkToFit="1"/>
    </xf>
    <xf numFmtId="3" fontId="0" fillId="0" borderId="35" xfId="0" applyNumberFormat="1" applyFont="1" applyFill="1" applyBorder="1" applyAlignment="1">
      <alignment horizontal="left" vertical="center" indent="1" shrinkToFit="1"/>
    </xf>
    <xf numFmtId="0" fontId="0" fillId="0" borderId="3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179" fontId="0" fillId="0" borderId="30" xfId="49" applyNumberFormat="1" applyFont="1" applyFill="1" applyBorder="1" applyAlignment="1">
      <alignment horizontal="right" vertical="center" shrinkToFit="1"/>
    </xf>
    <xf numFmtId="179" fontId="0" fillId="0" borderId="20" xfId="49" applyNumberFormat="1" applyFont="1" applyFill="1" applyBorder="1" applyAlignment="1">
      <alignment horizontal="right" vertical="center" shrinkToFit="1"/>
    </xf>
    <xf numFmtId="0" fontId="0" fillId="0" borderId="33" xfId="0" applyFont="1" applyFill="1" applyBorder="1" applyAlignment="1">
      <alignment horizontal="left" vertical="center" indent="1" shrinkToFit="1"/>
    </xf>
    <xf numFmtId="38" fontId="0" fillId="0" borderId="37" xfId="49" applyFont="1" applyFill="1" applyBorder="1" applyAlignment="1">
      <alignment horizontal="left" vertical="center" wrapText="1"/>
    </xf>
    <xf numFmtId="38" fontId="0" fillId="0" borderId="34" xfId="49" applyFont="1" applyFill="1" applyBorder="1" applyAlignment="1">
      <alignment horizontal="left" vertical="center" wrapText="1"/>
    </xf>
    <xf numFmtId="0" fontId="0" fillId="0" borderId="26" xfId="0" applyFill="1" applyBorder="1" applyAlignment="1">
      <alignment horizontal="left" vertical="center" indent="1" shrinkToFit="1"/>
    </xf>
    <xf numFmtId="38" fontId="0" fillId="0" borderId="30"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26" xfId="0" applyNumberFormat="1" applyFill="1" applyBorder="1" applyAlignment="1">
      <alignment horizontal="center" vertical="center"/>
    </xf>
    <xf numFmtId="38" fontId="0" fillId="0" borderId="30" xfId="0" applyNumberFormat="1" applyFill="1" applyBorder="1" applyAlignment="1">
      <alignment horizontal="center" vertical="center"/>
    </xf>
    <xf numFmtId="0" fontId="0" fillId="0" borderId="18" xfId="0" applyFill="1" applyBorder="1" applyAlignment="1">
      <alignment horizontal="center" vertical="center"/>
    </xf>
    <xf numFmtId="0" fontId="12" fillId="0" borderId="38" xfId="0" applyFont="1" applyFill="1" applyBorder="1" applyAlignment="1">
      <alignment horizontal="center" vertical="center"/>
    </xf>
    <xf numFmtId="0" fontId="16" fillId="0" borderId="33" xfId="0" applyFont="1" applyFill="1" applyBorder="1" applyAlignment="1">
      <alignment horizontal="left" vertical="center" indent="1" shrinkToFit="1"/>
    </xf>
    <xf numFmtId="180" fontId="16" fillId="0" borderId="39" xfId="49" applyNumberFormat="1" applyFont="1" applyFill="1" applyBorder="1" applyAlignment="1">
      <alignment horizontal="right" vertical="center" shrinkToFit="1"/>
    </xf>
    <xf numFmtId="180" fontId="16" fillId="0" borderId="34" xfId="49" applyNumberFormat="1" applyFont="1" applyFill="1" applyBorder="1" applyAlignment="1">
      <alignment horizontal="right" vertical="center" shrinkToFit="1"/>
    </xf>
    <xf numFmtId="0" fontId="17" fillId="0" borderId="26" xfId="0" applyFont="1" applyFill="1" applyBorder="1" applyAlignment="1">
      <alignment horizontal="left" vertical="center" indent="1" shrinkToFit="1"/>
    </xf>
    <xf numFmtId="38" fontId="16" fillId="0" borderId="26" xfId="49" applyFont="1" applyFill="1" applyBorder="1" applyAlignment="1">
      <alignment horizontal="center" vertical="center"/>
    </xf>
    <xf numFmtId="0" fontId="16" fillId="0" borderId="30"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7" xfId="0" applyFont="1" applyFill="1" applyBorder="1" applyAlignment="1">
      <alignment horizontal="center" vertical="center"/>
    </xf>
    <xf numFmtId="10" fontId="16" fillId="0" borderId="30" xfId="0" applyNumberFormat="1" applyFont="1" applyFill="1" applyBorder="1" applyAlignment="1">
      <alignment horizontal="center" vertical="center" wrapText="1"/>
    </xf>
    <xf numFmtId="10" fontId="16" fillId="0" borderId="18" xfId="0" applyNumberFormat="1" applyFont="1" applyFill="1" applyBorder="1" applyAlignment="1">
      <alignment horizontal="center" vertical="center" wrapText="1"/>
    </xf>
    <xf numFmtId="38" fontId="16" fillId="0" borderId="30" xfId="49" applyFont="1" applyFill="1" applyBorder="1" applyAlignment="1">
      <alignment horizontal="center" vertical="center"/>
    </xf>
    <xf numFmtId="38" fontId="16" fillId="0" borderId="18" xfId="49" applyFont="1" applyFill="1" applyBorder="1" applyAlignment="1">
      <alignment horizontal="center" vertical="center"/>
    </xf>
    <xf numFmtId="38" fontId="16" fillId="0" borderId="17" xfId="49" applyFont="1" applyFill="1" applyBorder="1" applyAlignment="1">
      <alignment horizontal="center" vertical="center"/>
    </xf>
    <xf numFmtId="0" fontId="0" fillId="0" borderId="40" xfId="0" applyFont="1" applyFill="1" applyBorder="1" applyAlignment="1">
      <alignment horizontal="left" vertical="center" indent="1" shrinkToFit="1"/>
    </xf>
    <xf numFmtId="0" fontId="12" fillId="0" borderId="27" xfId="0" applyFont="1" applyFill="1" applyBorder="1" applyAlignment="1">
      <alignment horizontal="center" vertical="distributed"/>
    </xf>
    <xf numFmtId="0" fontId="12" fillId="0" borderId="18" xfId="0" applyFont="1" applyFill="1" applyBorder="1" applyAlignment="1">
      <alignment horizontal="center" vertical="distributed"/>
    </xf>
    <xf numFmtId="0" fontId="12" fillId="0" borderId="18" xfId="0" applyFont="1" applyFill="1" applyBorder="1" applyAlignment="1">
      <alignment horizontal="left" vertical="top" wrapText="1"/>
    </xf>
    <xf numFmtId="38" fontId="0" fillId="0" borderId="18" xfId="49" applyFont="1" applyFill="1" applyBorder="1" applyAlignment="1">
      <alignment horizontal="center" vertical="center" shrinkToFit="1"/>
    </xf>
    <xf numFmtId="0" fontId="12" fillId="0" borderId="18" xfId="0" applyFont="1" applyFill="1" applyBorder="1" applyAlignment="1">
      <alignment horizontal="left" vertical="center" wrapText="1"/>
    </xf>
    <xf numFmtId="0" fontId="0" fillId="0" borderId="30" xfId="0" applyFill="1" applyBorder="1" applyAlignment="1">
      <alignment horizontal="center" vertical="center"/>
    </xf>
    <xf numFmtId="0" fontId="10" fillId="0" borderId="20" xfId="0" applyFont="1" applyFill="1" applyBorder="1" applyAlignment="1">
      <alignment horizontal="left" vertical="center" shrinkToFit="1"/>
    </xf>
    <xf numFmtId="38" fontId="0" fillId="0" borderId="18" xfId="49" applyFill="1" applyBorder="1" applyAlignment="1">
      <alignment vertical="center"/>
    </xf>
    <xf numFmtId="178" fontId="0" fillId="0" borderId="18" xfId="42" applyNumberFormat="1" applyFill="1" applyBorder="1" applyAlignment="1">
      <alignment vertical="center"/>
    </xf>
    <xf numFmtId="0" fontId="3" fillId="0" borderId="17" xfId="0" applyFont="1" applyFill="1" applyBorder="1" applyAlignment="1">
      <alignment vertical="center" wrapText="1"/>
    </xf>
    <xf numFmtId="38" fontId="0" fillId="0" borderId="18" xfId="49" applyFill="1" applyBorder="1" applyAlignment="1">
      <alignment horizontal="right" vertical="center"/>
    </xf>
    <xf numFmtId="179" fontId="0" fillId="0" borderId="28" xfId="49" applyNumberFormat="1" applyFill="1" applyBorder="1" applyAlignment="1">
      <alignment horizontal="right" vertical="center" shrinkToFit="1"/>
    </xf>
    <xf numFmtId="0" fontId="0" fillId="0" borderId="13" xfId="0" applyFill="1" applyBorder="1" applyAlignment="1">
      <alignment horizontal="center" vertical="center" shrinkToFit="1"/>
    </xf>
    <xf numFmtId="0" fontId="0" fillId="0" borderId="13" xfId="0" applyFill="1" applyBorder="1" applyAlignment="1">
      <alignment vertical="center"/>
    </xf>
    <xf numFmtId="0" fontId="0" fillId="0" borderId="23" xfId="0" applyFill="1" applyBorder="1" applyAlignment="1">
      <alignment vertical="center"/>
    </xf>
    <xf numFmtId="0" fontId="0" fillId="0" borderId="0" xfId="0" applyFill="1" applyAlignment="1">
      <alignment horizontal="left" vertical="center" wrapText="1"/>
    </xf>
    <xf numFmtId="0" fontId="0" fillId="0" borderId="15" xfId="0" applyFill="1" applyBorder="1" applyAlignment="1">
      <alignment horizontal="left" vertical="center" wrapText="1"/>
    </xf>
    <xf numFmtId="0" fontId="0" fillId="0" borderId="0" xfId="0" applyFont="1" applyFill="1" applyAlignment="1">
      <alignment horizontal="distributed"/>
    </xf>
    <xf numFmtId="0" fontId="0" fillId="0" borderId="11" xfId="0"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1" xfId="0" applyFont="1" applyFill="1" applyBorder="1" applyAlignment="1">
      <alignment vertical="top" wrapText="1"/>
    </xf>
    <xf numFmtId="0" fontId="0" fillId="0" borderId="41" xfId="0" applyFont="1" applyFill="1" applyBorder="1" applyAlignment="1">
      <alignment horizontal="left" vertical="center" indent="1" shrinkToFit="1"/>
    </xf>
    <xf numFmtId="3" fontId="0" fillId="0" borderId="42" xfId="0" applyNumberFormat="1" applyFont="1" applyFill="1" applyBorder="1" applyAlignment="1">
      <alignment horizontal="left" vertical="center" indent="1"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179" fontId="0" fillId="0" borderId="45" xfId="49" applyNumberFormat="1" applyFont="1" applyFill="1" applyBorder="1" applyAlignment="1">
      <alignment horizontal="right" vertical="center" shrinkToFit="1"/>
    </xf>
    <xf numFmtId="179" fontId="0" fillId="0" borderId="46" xfId="49" applyNumberFormat="1" applyFill="1" applyBorder="1" applyAlignment="1">
      <alignment horizontal="right" vertical="center" shrinkToFit="1"/>
    </xf>
    <xf numFmtId="10" fontId="16" fillId="0" borderId="13" xfId="0" applyNumberFormat="1" applyFont="1" applyFill="1" applyBorder="1" applyAlignment="1">
      <alignment horizontal="center" vertical="center"/>
    </xf>
    <xf numFmtId="3" fontId="0" fillId="0" borderId="11" xfId="0" applyNumberFormat="1" applyFill="1" applyBorder="1" applyAlignment="1">
      <alignment vertical="center"/>
    </xf>
    <xf numFmtId="38" fontId="0" fillId="33" borderId="11" xfId="49" applyFont="1" applyFill="1" applyBorder="1" applyAlignment="1">
      <alignment horizontal="right" vertical="center"/>
    </xf>
    <xf numFmtId="0" fontId="12" fillId="33" borderId="0" xfId="0" applyFont="1" applyFill="1" applyAlignment="1">
      <alignment horizontal="left" vertical="center"/>
    </xf>
    <xf numFmtId="0" fontId="12" fillId="0" borderId="31" xfId="0" applyFont="1" applyFill="1" applyBorder="1" applyAlignment="1">
      <alignment horizontal="left" vertical="top" wrapText="1"/>
    </xf>
    <xf numFmtId="38" fontId="0" fillId="0" borderId="11" xfId="49" applyFill="1" applyBorder="1" applyAlignment="1">
      <alignment horizontal="center" vertical="center"/>
    </xf>
    <xf numFmtId="176" fontId="0" fillId="0" borderId="18" xfId="42" applyNumberFormat="1" applyFont="1" applyFill="1" applyBorder="1" applyAlignment="1">
      <alignment horizontal="right" vertical="center" shrinkToFit="1"/>
    </xf>
    <xf numFmtId="176" fontId="0" fillId="0" borderId="17" xfId="42" applyNumberFormat="1" applyFont="1" applyFill="1" applyBorder="1" applyAlignment="1">
      <alignment horizontal="right" vertical="center"/>
    </xf>
    <xf numFmtId="0" fontId="12" fillId="33" borderId="0" xfId="0" applyFont="1" applyFill="1" applyAlignment="1">
      <alignment horizontal="distributed" vertical="center"/>
    </xf>
    <xf numFmtId="0" fontId="0" fillId="0" borderId="0" xfId="0" applyFill="1" applyBorder="1" applyAlignment="1">
      <alignment horizontal="left"/>
    </xf>
    <xf numFmtId="0" fontId="12" fillId="0" borderId="0" xfId="0" applyFont="1" applyFill="1" applyAlignment="1">
      <alignment horizontal="distributed" vertical="center"/>
    </xf>
    <xf numFmtId="0" fontId="12" fillId="0" borderId="0" xfId="0" applyFont="1" applyFill="1" applyAlignment="1">
      <alignment horizontal="left" vertical="center" wrapText="1"/>
    </xf>
    <xf numFmtId="177" fontId="16" fillId="0" borderId="15" xfId="0" applyNumberFormat="1" applyFont="1" applyFill="1" applyBorder="1" applyAlignment="1">
      <alignment horizontal="center" vertical="center" shrinkToFit="1"/>
    </xf>
    <xf numFmtId="177" fontId="16" fillId="0" borderId="11" xfId="0" applyNumberFormat="1" applyFont="1" applyFill="1" applyBorder="1" applyAlignment="1">
      <alignment horizontal="center" vertical="center" shrinkToFit="1"/>
    </xf>
    <xf numFmtId="177" fontId="16" fillId="0" borderId="13" xfId="0" applyNumberFormat="1" applyFont="1" applyFill="1" applyBorder="1" applyAlignment="1">
      <alignment horizontal="center" vertical="center" shrinkToFit="1"/>
    </xf>
    <xf numFmtId="49" fontId="12" fillId="0" borderId="11" xfId="0" applyNumberFormat="1" applyFont="1" applyFill="1" applyBorder="1" applyAlignment="1">
      <alignment horizontal="left" vertical="top" wrapText="1"/>
    </xf>
    <xf numFmtId="0" fontId="0" fillId="0" borderId="13" xfId="0" applyFill="1" applyBorder="1" applyAlignment="1">
      <alignment horizontal="left" vertical="center" wrapText="1"/>
    </xf>
    <xf numFmtId="0" fontId="12" fillId="0" borderId="11" xfId="0" applyFont="1" applyFill="1" applyBorder="1" applyAlignment="1">
      <alignment horizontal="center" vertical="top" wrapText="1"/>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indent="1" shrinkToFit="1"/>
    </xf>
    <xf numFmtId="3" fontId="0" fillId="0" borderId="0" xfId="0" applyNumberFormat="1" applyFill="1" applyAlignment="1">
      <alignment horizontal="left" vertical="center" indent="1" shrinkToFit="1"/>
    </xf>
    <xf numFmtId="3" fontId="0" fillId="0" borderId="47" xfId="0" applyNumberFormat="1" applyFill="1" applyBorder="1" applyAlignment="1">
      <alignment horizontal="center" vertical="center" shrinkToFit="1"/>
    </xf>
    <xf numFmtId="3" fontId="0" fillId="0" borderId="48" xfId="0" applyNumberFormat="1" applyFill="1" applyBorder="1" applyAlignment="1">
      <alignment horizontal="center" vertical="center" shrinkToFi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8" xfId="0" applyFont="1" applyFill="1" applyBorder="1" applyAlignment="1">
      <alignment horizontal="center" vertical="center" wrapText="1" shrinkToFit="1"/>
    </xf>
    <xf numFmtId="0" fontId="0" fillId="0" borderId="50" xfId="0" applyFont="1" applyFill="1" applyBorder="1" applyAlignment="1">
      <alignment horizontal="center" vertical="center" wrapText="1" shrinkToFit="1"/>
    </xf>
    <xf numFmtId="0" fontId="0" fillId="0" borderId="51" xfId="0" applyFont="1" applyFill="1" applyBorder="1" applyAlignment="1">
      <alignment horizontal="center" vertical="center" wrapText="1" shrinkToFit="1"/>
    </xf>
    <xf numFmtId="0" fontId="0" fillId="0" borderId="49" xfId="0" applyFont="1" applyFill="1" applyBorder="1" applyAlignment="1">
      <alignment horizontal="center" vertical="center" wrapText="1" shrinkToFi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49" xfId="0" applyFont="1" applyFill="1" applyBorder="1" applyAlignment="1">
      <alignment horizontal="center" vertical="center"/>
    </xf>
    <xf numFmtId="0" fontId="0" fillId="0" borderId="55" xfId="0" applyFill="1" applyBorder="1" applyAlignment="1">
      <alignment horizontal="left" vertical="center" indent="1" shrinkToFit="1"/>
    </xf>
    <xf numFmtId="3" fontId="0" fillId="0" borderId="56" xfId="0" applyNumberFormat="1" applyFill="1" applyBorder="1" applyAlignment="1">
      <alignment horizontal="left" vertical="center" indent="1"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179" fontId="0" fillId="0" borderId="62" xfId="49" applyNumberFormat="1" applyFont="1" applyFill="1" applyBorder="1" applyAlignment="1">
      <alignment horizontal="right" vertical="center" shrinkToFit="1"/>
    </xf>
    <xf numFmtId="179" fontId="0" fillId="0" borderId="59" xfId="49" applyNumberFormat="1" applyFont="1" applyFill="1" applyBorder="1" applyAlignment="1">
      <alignment horizontal="right" vertical="center" shrinkToFit="1"/>
    </xf>
    <xf numFmtId="179" fontId="0" fillId="0" borderId="58" xfId="49" applyNumberFormat="1" applyFont="1" applyFill="1" applyBorder="1" applyAlignment="1">
      <alignment horizontal="right" vertical="center" shrinkToFit="1"/>
    </xf>
    <xf numFmtId="176" fontId="0" fillId="0" borderId="57" xfId="42" applyNumberFormat="1" applyFont="1" applyFill="1" applyBorder="1" applyAlignment="1">
      <alignment horizontal="right" vertical="center" shrinkToFit="1"/>
    </xf>
    <xf numFmtId="0" fontId="0" fillId="0" borderId="0" xfId="0" applyFill="1" applyAlignment="1">
      <alignment horizontal="distributed" vertical="distributed"/>
    </xf>
    <xf numFmtId="0" fontId="5" fillId="0" borderId="0" xfId="0" applyFont="1" applyFill="1" applyBorder="1" applyAlignment="1">
      <alignment/>
    </xf>
    <xf numFmtId="0" fontId="6" fillId="0" borderId="0" xfId="0" applyFont="1" applyFill="1" applyBorder="1" applyAlignment="1">
      <alignment horizontal="right"/>
    </xf>
    <xf numFmtId="0" fontId="13" fillId="0" borderId="0" xfId="0" applyFont="1" applyFill="1" applyBorder="1" applyAlignment="1">
      <alignment/>
    </xf>
    <xf numFmtId="3" fontId="13" fillId="0" borderId="0" xfId="0" applyNumberFormat="1" applyFont="1" applyFill="1" applyBorder="1" applyAlignment="1">
      <alignment/>
    </xf>
    <xf numFmtId="3" fontId="12" fillId="0" borderId="0" xfId="0" applyNumberFormat="1" applyFont="1" applyFill="1" applyBorder="1" applyAlignment="1">
      <alignment horizontal="right"/>
    </xf>
    <xf numFmtId="0" fontId="12" fillId="0" borderId="63"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38" fontId="3" fillId="0" borderId="64" xfId="49" applyFont="1" applyFill="1" applyBorder="1" applyAlignment="1">
      <alignment horizontal="center" vertical="center"/>
    </xf>
    <xf numFmtId="3" fontId="3" fillId="0" borderId="59" xfId="49" applyNumberFormat="1" applyFont="1" applyFill="1" applyBorder="1" applyAlignment="1">
      <alignment horizontal="center" vertical="center"/>
    </xf>
    <xf numFmtId="38" fontId="3" fillId="0" borderId="65" xfId="49" applyFont="1" applyFill="1" applyBorder="1" applyAlignment="1">
      <alignment horizontal="center" vertical="center"/>
    </xf>
    <xf numFmtId="3" fontId="3" fillId="0" borderId="59" xfId="49" applyNumberFormat="1" applyFont="1" applyFill="1" applyBorder="1" applyAlignment="1">
      <alignment horizontal="right" vertical="center"/>
    </xf>
    <xf numFmtId="0" fontId="12" fillId="0" borderId="66" xfId="0" applyFont="1" applyFill="1" applyBorder="1" applyAlignment="1">
      <alignment horizontal="center" vertical="center"/>
    </xf>
    <xf numFmtId="38" fontId="3" fillId="0" borderId="67" xfId="49" applyFont="1" applyFill="1" applyBorder="1" applyAlignment="1">
      <alignment horizontal="center" vertical="center"/>
    </xf>
    <xf numFmtId="38" fontId="3" fillId="0" borderId="68" xfId="49" applyFont="1" applyFill="1" applyBorder="1" applyAlignment="1">
      <alignment horizontal="center" vertical="center"/>
    </xf>
    <xf numFmtId="38" fontId="3" fillId="0" borderId="61" xfId="49" applyFont="1" applyFill="1" applyBorder="1" applyAlignment="1">
      <alignment horizontal="center" vertical="center"/>
    </xf>
    <xf numFmtId="0" fontId="0" fillId="0" borderId="55" xfId="0" applyFont="1" applyFill="1" applyBorder="1" applyAlignment="1">
      <alignment vertical="center" shrinkToFit="1"/>
    </xf>
    <xf numFmtId="176" fontId="0" fillId="0" borderId="55" xfId="42" applyNumberFormat="1" applyFont="1" applyFill="1" applyBorder="1" applyAlignment="1">
      <alignment horizontal="center" vertical="center" shrinkToFit="1"/>
    </xf>
    <xf numFmtId="179" fontId="0" fillId="0" borderId="55" xfId="49" applyNumberFormat="1" applyFont="1" applyFill="1" applyBorder="1" applyAlignment="1">
      <alignment horizontal="right" vertical="center" shrinkToFit="1"/>
    </xf>
    <xf numFmtId="179" fontId="0" fillId="0" borderId="63" xfId="49" applyNumberFormat="1" applyFont="1" applyFill="1" applyBorder="1" applyAlignment="1">
      <alignment horizontal="right" vertical="center" shrinkToFit="1"/>
    </xf>
    <xf numFmtId="176" fontId="0" fillId="0" borderId="59" xfId="42" applyNumberFormat="1" applyFont="1" applyFill="1" applyBorder="1" applyAlignment="1">
      <alignment horizontal="right" vertical="center" shrinkToFit="1"/>
    </xf>
    <xf numFmtId="176" fontId="0" fillId="0" borderId="63" xfId="42" applyNumberFormat="1" applyFont="1" applyFill="1" applyBorder="1" applyAlignment="1">
      <alignment horizontal="center" vertical="center" shrinkToFit="1"/>
    </xf>
    <xf numFmtId="0" fontId="0" fillId="0" borderId="57" xfId="0" applyFill="1" applyBorder="1" applyAlignment="1">
      <alignment horizontal="distributed" shrinkToFit="1"/>
    </xf>
    <xf numFmtId="3" fontId="0" fillId="0" borderId="0" xfId="0" applyNumberFormat="1" applyFill="1" applyAlignment="1">
      <alignment horizontal="distributed"/>
    </xf>
    <xf numFmtId="3" fontId="0" fillId="0" borderId="0" xfId="0" applyNumberFormat="1" applyFill="1" applyAlignment="1">
      <alignment horizontal="right"/>
    </xf>
    <xf numFmtId="176" fontId="0" fillId="0" borderId="69" xfId="42" applyNumberFormat="1" applyFont="1" applyFill="1" applyBorder="1" applyAlignment="1">
      <alignment horizontal="right" vertical="center" shrinkToFit="1"/>
    </xf>
    <xf numFmtId="176" fontId="0" fillId="0" borderId="57" xfId="42" applyNumberFormat="1" applyFont="1" applyFill="1" applyBorder="1" applyAlignment="1">
      <alignment horizontal="right" vertical="center" shrinkToFit="1"/>
    </xf>
    <xf numFmtId="176" fontId="0" fillId="0" borderId="70" xfId="42" applyNumberFormat="1" applyFont="1" applyFill="1" applyBorder="1" applyAlignment="1">
      <alignment horizontal="right" vertical="center" shrinkToFit="1"/>
    </xf>
    <xf numFmtId="0" fontId="10" fillId="0" borderId="0" xfId="0" applyFont="1" applyFill="1" applyAlignment="1">
      <alignment horizontal="distributed" vertical="distributed"/>
    </xf>
    <xf numFmtId="0" fontId="10" fillId="0" borderId="0" xfId="0" applyFont="1" applyFill="1" applyAlignment="1">
      <alignment horizontal="left" vertical="top"/>
    </xf>
    <xf numFmtId="0" fontId="10" fillId="0" borderId="0" xfId="0" applyFont="1" applyFill="1" applyAlignment="1">
      <alignment horizontal="distributed"/>
    </xf>
    <xf numFmtId="0" fontId="0" fillId="0" borderId="0" xfId="0" applyFont="1" applyFill="1" applyAlignment="1">
      <alignment horizontal="left" vertical="top"/>
    </xf>
    <xf numFmtId="0" fontId="0" fillId="0" borderId="0" xfId="0" applyFill="1" applyAlignment="1">
      <alignment horizontal="right"/>
    </xf>
    <xf numFmtId="0" fontId="10" fillId="0" borderId="71" xfId="0" applyFont="1" applyFill="1" applyBorder="1" applyAlignment="1">
      <alignment horizontal="distributed" vertical="distributed"/>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67" xfId="0" applyFont="1" applyFill="1" applyBorder="1" applyAlignment="1">
      <alignment horizontal="distributed" vertical="distributed"/>
    </xf>
    <xf numFmtId="0" fontId="0" fillId="0" borderId="7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55" xfId="0" applyFont="1" applyFill="1" applyBorder="1" applyAlignment="1">
      <alignment horizontal="center" vertical="distributed"/>
    </xf>
    <xf numFmtId="38" fontId="10" fillId="0" borderId="63" xfId="0" applyNumberFormat="1" applyFont="1" applyFill="1" applyBorder="1" applyAlignment="1">
      <alignment horizontal="center" vertical="center"/>
    </xf>
    <xf numFmtId="38" fontId="10" fillId="0" borderId="59" xfId="0" applyNumberFormat="1" applyFont="1" applyFill="1" applyBorder="1" applyAlignment="1">
      <alignment horizontal="center" vertical="center"/>
    </xf>
    <xf numFmtId="38" fontId="10" fillId="0" borderId="58" xfId="0" applyNumberFormat="1" applyFont="1" applyFill="1" applyBorder="1" applyAlignment="1">
      <alignment horizontal="center" vertical="center"/>
    </xf>
    <xf numFmtId="38" fontId="10" fillId="0" borderId="62" xfId="0" applyNumberFormat="1" applyFont="1" applyFill="1" applyBorder="1" applyAlignment="1">
      <alignment horizontal="center" vertical="center"/>
    </xf>
    <xf numFmtId="38" fontId="10" fillId="0" borderId="57" xfId="0" applyNumberFormat="1" applyFont="1" applyFill="1" applyBorder="1" applyAlignment="1">
      <alignment horizontal="center" vertical="center"/>
    </xf>
    <xf numFmtId="0" fontId="0" fillId="0" borderId="0" xfId="0" applyFont="1" applyFill="1" applyAlignment="1">
      <alignment horizontal="distributed"/>
    </xf>
    <xf numFmtId="0" fontId="15" fillId="0" borderId="0" xfId="0" applyFont="1" applyFill="1" applyBorder="1" applyAlignment="1">
      <alignment horizontal="center" vertical="distributed"/>
    </xf>
    <xf numFmtId="0" fontId="0" fillId="0" borderId="0" xfId="0" applyFont="1" applyFill="1" applyAlignment="1">
      <alignment horizontal="distributed" vertical="distributed"/>
    </xf>
    <xf numFmtId="0" fontId="0" fillId="0" borderId="55" xfId="0" applyFont="1" applyFill="1" applyBorder="1" applyAlignment="1">
      <alignment horizontal="center" vertical="distributed"/>
    </xf>
    <xf numFmtId="0" fontId="20" fillId="0" borderId="60" xfId="0" applyFont="1" applyFill="1" applyBorder="1" applyAlignment="1">
      <alignment horizontal="center" vertical="center"/>
    </xf>
    <xf numFmtId="0" fontId="20" fillId="0" borderId="57" xfId="0" applyFont="1" applyFill="1" applyBorder="1" applyAlignment="1">
      <alignment horizontal="center" vertical="center"/>
    </xf>
    <xf numFmtId="0" fontId="22" fillId="0" borderId="0" xfId="0" applyFont="1" applyFill="1" applyAlignment="1">
      <alignment vertical="center"/>
    </xf>
    <xf numFmtId="0" fontId="18"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19" fillId="0" borderId="52"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49" xfId="0" applyFont="1" applyFill="1" applyBorder="1" applyAlignment="1">
      <alignment horizontal="center" vertical="center" wrapText="1"/>
    </xf>
    <xf numFmtId="0" fontId="19" fillId="0" borderId="74" xfId="0" applyFont="1" applyFill="1" applyBorder="1" applyAlignment="1">
      <alignment horizontal="center" vertical="center"/>
    </xf>
    <xf numFmtId="0" fontId="19" fillId="0" borderId="54"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59" xfId="0" applyFill="1" applyBorder="1" applyAlignment="1">
      <alignment horizontal="center" vertical="center" wrapText="1"/>
    </xf>
    <xf numFmtId="0" fontId="3" fillId="0" borderId="75" xfId="0" applyFont="1" applyFill="1" applyBorder="1" applyAlignment="1">
      <alignment horizontal="center" vertical="center" wrapText="1"/>
    </xf>
    <xf numFmtId="38" fontId="0" fillId="0" borderId="62"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57"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48" xfId="49" applyFont="1" applyFill="1" applyBorder="1" applyAlignment="1">
      <alignment horizontal="center" vertical="center"/>
    </xf>
    <xf numFmtId="0" fontId="0" fillId="0" borderId="61" xfId="0" applyFont="1" applyFill="1" applyBorder="1" applyAlignment="1">
      <alignment horizontal="center" vertical="center"/>
    </xf>
    <xf numFmtId="38" fontId="21" fillId="0" borderId="76" xfId="49" applyFont="1" applyFill="1" applyBorder="1" applyAlignment="1">
      <alignment horizontal="center" vertical="center" wrapText="1"/>
    </xf>
    <xf numFmtId="38" fontId="21" fillId="0" borderId="49" xfId="49" applyFont="1" applyFill="1" applyBorder="1" applyAlignment="1">
      <alignment horizontal="center" vertical="center" wrapText="1"/>
    </xf>
    <xf numFmtId="0" fontId="17" fillId="0" borderId="55" xfId="0" applyFont="1" applyFill="1" applyBorder="1" applyAlignment="1">
      <alignment horizontal="center" vertical="center"/>
    </xf>
    <xf numFmtId="180" fontId="16" fillId="0" borderId="56" xfId="49" applyNumberFormat="1" applyFont="1" applyFill="1" applyBorder="1" applyAlignment="1">
      <alignment horizontal="right" vertical="center" shrinkToFit="1"/>
    </xf>
    <xf numFmtId="180" fontId="16" fillId="0" borderId="57" xfId="49" applyNumberFormat="1" applyFont="1" applyFill="1" applyBorder="1" applyAlignment="1">
      <alignment horizontal="right" vertical="center" shrinkToFit="1"/>
    </xf>
    <xf numFmtId="0" fontId="8" fillId="0" borderId="0" xfId="0" applyFont="1" applyFill="1" applyBorder="1" applyAlignment="1">
      <alignment horizontal="distributed" vertical="distributed"/>
    </xf>
    <xf numFmtId="179" fontId="0" fillId="0" borderId="44" xfId="49" applyNumberFormat="1" applyFont="1" applyFill="1" applyBorder="1" applyAlignment="1">
      <alignment horizontal="right" vertical="center" shrinkToFit="1"/>
    </xf>
    <xf numFmtId="3" fontId="0" fillId="0" borderId="44" xfId="0" applyNumberFormat="1" applyFill="1" applyBorder="1" applyAlignment="1">
      <alignment horizontal="distributed"/>
    </xf>
    <xf numFmtId="179" fontId="0" fillId="0" borderId="50" xfId="49" applyNumberFormat="1" applyFont="1" applyFill="1" applyBorder="1" applyAlignment="1">
      <alignment horizontal="right" vertical="center"/>
    </xf>
    <xf numFmtId="179" fontId="0" fillId="0" borderId="50" xfId="49" applyNumberFormat="1" applyFont="1" applyFill="1" applyBorder="1" applyAlignment="1">
      <alignment vertical="center"/>
    </xf>
    <xf numFmtId="3" fontId="0" fillId="0" borderId="44" xfId="0" applyNumberFormat="1" applyFill="1" applyBorder="1" applyAlignment="1">
      <alignment horizontal="right"/>
    </xf>
    <xf numFmtId="176" fontId="0" fillId="0" borderId="77" xfId="42" applyNumberFormat="1" applyFont="1" applyFill="1" applyBorder="1" applyAlignment="1">
      <alignment horizontal="center" vertical="center" shrinkToFit="1"/>
    </xf>
    <xf numFmtId="179" fontId="0" fillId="0" borderId="41" xfId="49" applyNumberFormat="1" applyFont="1" applyFill="1" applyBorder="1" applyAlignment="1">
      <alignment horizontal="right" vertical="center" shrinkToFit="1"/>
    </xf>
    <xf numFmtId="179" fontId="0" fillId="0" borderId="19" xfId="49" applyNumberFormat="1" applyFont="1" applyFill="1" applyBorder="1" applyAlignment="1">
      <alignment horizontal="right" vertical="center" shrinkToFit="1"/>
    </xf>
    <xf numFmtId="176" fontId="0" fillId="0" borderId="44" xfId="42" applyNumberFormat="1" applyFont="1" applyFill="1" applyBorder="1" applyAlignment="1">
      <alignment horizontal="center" vertical="center" shrinkToFit="1"/>
    </xf>
    <xf numFmtId="179" fontId="0" fillId="0" borderId="45" xfId="49" applyNumberFormat="1" applyFill="1" applyBorder="1" applyAlignment="1">
      <alignment horizontal="right" vertical="center" shrinkToFit="1"/>
    </xf>
    <xf numFmtId="176" fontId="0" fillId="0" borderId="69" xfId="42" applyNumberFormat="1" applyFont="1" applyFill="1" applyBorder="1" applyAlignment="1">
      <alignment horizontal="right" vertical="center"/>
    </xf>
    <xf numFmtId="0" fontId="0" fillId="0" borderId="77" xfId="0" applyFont="1" applyFill="1" applyBorder="1" applyAlignment="1">
      <alignment horizontal="left" vertical="center" indent="1" shrinkToFit="1"/>
    </xf>
    <xf numFmtId="38" fontId="0" fillId="0" borderId="74" xfId="49" applyFont="1" applyFill="1" applyBorder="1" applyAlignment="1">
      <alignment horizontal="left" vertical="center" wrapText="1"/>
    </xf>
    <xf numFmtId="0" fontId="0" fillId="0" borderId="49" xfId="0" applyFill="1" applyBorder="1" applyAlignment="1">
      <alignment horizontal="left" vertical="center"/>
    </xf>
    <xf numFmtId="0" fontId="0" fillId="0" borderId="41" xfId="0" applyFont="1" applyFill="1" applyBorder="1" applyAlignment="1">
      <alignment horizontal="left" vertical="center" indent="1" shrinkToFit="1"/>
    </xf>
    <xf numFmtId="38" fontId="0" fillId="0" borderId="45"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46"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52" xfId="49" applyFont="1" applyFill="1" applyBorder="1" applyAlignment="1">
      <alignment horizontal="center" vertical="center"/>
    </xf>
    <xf numFmtId="0" fontId="0" fillId="0" borderId="50" xfId="0" applyFill="1" applyBorder="1" applyAlignment="1">
      <alignment horizontal="center" vertical="center"/>
    </xf>
    <xf numFmtId="0" fontId="12" fillId="0" borderId="78" xfId="0" applyFont="1" applyFill="1" applyBorder="1" applyAlignment="1">
      <alignment horizontal="center" vertical="center"/>
    </xf>
    <xf numFmtId="180" fontId="16" fillId="0" borderId="76" xfId="49" applyNumberFormat="1" applyFont="1" applyFill="1" applyBorder="1" applyAlignment="1">
      <alignment horizontal="right" vertical="center" shrinkToFit="1"/>
    </xf>
    <xf numFmtId="180" fontId="16" fillId="0" borderId="49" xfId="49" applyNumberFormat="1" applyFont="1" applyFill="1" applyBorder="1" applyAlignment="1">
      <alignment horizontal="right" vertical="center" shrinkToFit="1"/>
    </xf>
    <xf numFmtId="0" fontId="0" fillId="0" borderId="25" xfId="0" applyFont="1" applyFill="1" applyBorder="1" applyAlignment="1">
      <alignment horizontal="left" vertical="center" indent="1" shrinkToFit="1"/>
    </xf>
    <xf numFmtId="38" fontId="10" fillId="0" borderId="19" xfId="49" applyFont="1" applyFill="1" applyBorder="1" applyAlignment="1">
      <alignment horizontal="center" vertical="center"/>
    </xf>
    <xf numFmtId="38" fontId="10" fillId="0" borderId="44" xfId="49" applyFont="1" applyFill="1" applyBorder="1" applyAlignment="1">
      <alignment horizontal="center" vertical="center"/>
    </xf>
    <xf numFmtId="38" fontId="10" fillId="0" borderId="46" xfId="49" applyFont="1" applyFill="1" applyBorder="1" applyAlignment="1">
      <alignment horizontal="center" vertical="center"/>
    </xf>
    <xf numFmtId="38" fontId="10" fillId="0" borderId="45" xfId="49" applyFont="1" applyFill="1" applyBorder="1" applyAlignment="1">
      <alignment horizontal="center" vertical="center"/>
    </xf>
    <xf numFmtId="38" fontId="10" fillId="0" borderId="43" xfId="49" applyFont="1" applyFill="1" applyBorder="1" applyAlignment="1">
      <alignment horizontal="center" vertical="center"/>
    </xf>
    <xf numFmtId="0" fontId="12" fillId="0" borderId="0" xfId="0" applyFont="1" applyFill="1" applyBorder="1" applyAlignment="1">
      <alignment horizontal="left"/>
    </xf>
    <xf numFmtId="0" fontId="17" fillId="0" borderId="25" xfId="0" applyFont="1" applyFill="1" applyBorder="1" applyAlignment="1">
      <alignment horizontal="left" vertical="center" indent="1" shrinkToFit="1"/>
    </xf>
    <xf numFmtId="38" fontId="16" fillId="0" borderId="25" xfId="49" applyFont="1" applyFill="1" applyBorder="1" applyAlignment="1">
      <alignment horizontal="center" vertical="center"/>
    </xf>
    <xf numFmtId="0" fontId="16" fillId="0" borderId="79"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69" xfId="0" applyFont="1" applyFill="1" applyBorder="1" applyAlignment="1">
      <alignment horizontal="center" vertical="center"/>
    </xf>
    <xf numFmtId="10" fontId="16" fillId="0" borderId="79" xfId="0" applyNumberFormat="1" applyFont="1" applyFill="1" applyBorder="1" applyAlignment="1">
      <alignment horizontal="center" vertical="center" wrapText="1"/>
    </xf>
    <xf numFmtId="10" fontId="16" fillId="0" borderId="31" xfId="0" applyNumberFormat="1" applyFont="1" applyFill="1" applyBorder="1" applyAlignment="1">
      <alignment horizontal="center" vertical="center" wrapText="1"/>
    </xf>
    <xf numFmtId="38" fontId="16" fillId="0" borderId="79" xfId="49" applyFont="1" applyFill="1" applyBorder="1" applyAlignment="1">
      <alignment horizontal="center" vertical="center"/>
    </xf>
    <xf numFmtId="38" fontId="16" fillId="0" borderId="31" xfId="49" applyFont="1" applyFill="1" applyBorder="1" applyAlignment="1">
      <alignment horizontal="center" vertical="center"/>
    </xf>
    <xf numFmtId="38" fontId="16" fillId="0" borderId="69" xfId="49" applyFont="1" applyFill="1" applyBorder="1" applyAlignment="1">
      <alignment horizontal="center" vertical="center"/>
    </xf>
    <xf numFmtId="0" fontId="0" fillId="0" borderId="80" xfId="0" applyFont="1" applyFill="1" applyBorder="1" applyAlignment="1">
      <alignment horizontal="left" vertical="center" indent="1" shrinkToFit="1"/>
    </xf>
    <xf numFmtId="0" fontId="12" fillId="0" borderId="19" xfId="0" applyFont="1" applyFill="1" applyBorder="1" applyAlignment="1">
      <alignment horizontal="center" vertical="distributed"/>
    </xf>
    <xf numFmtId="0" fontId="12" fillId="0" borderId="44" xfId="0" applyFont="1" applyFill="1" applyBorder="1" applyAlignment="1">
      <alignment horizontal="center" vertical="distributed"/>
    </xf>
    <xf numFmtId="0" fontId="12" fillId="0" borderId="44" xfId="0" applyFont="1" applyFill="1" applyBorder="1" applyAlignment="1">
      <alignment horizontal="left" vertical="top" wrapText="1"/>
    </xf>
    <xf numFmtId="179" fontId="0" fillId="0" borderId="44" xfId="49" applyNumberFormat="1" applyFont="1" applyFill="1" applyBorder="1" applyAlignment="1">
      <alignment horizontal="center" vertical="center" shrinkToFit="1"/>
    </xf>
    <xf numFmtId="179" fontId="0" fillId="0" borderId="31" xfId="49" applyNumberFormat="1" applyFont="1" applyFill="1" applyBorder="1" applyAlignment="1">
      <alignment horizontal="center" vertical="center" shrinkToFit="1"/>
    </xf>
    <xf numFmtId="10" fontId="0" fillId="0" borderId="44" xfId="42" applyNumberFormat="1" applyFont="1" applyFill="1" applyBorder="1" applyAlignment="1">
      <alignment horizontal="center" vertical="center" shrinkToFit="1"/>
    </xf>
    <xf numFmtId="38" fontId="0" fillId="0" borderId="44" xfId="49" applyFont="1" applyFill="1" applyBorder="1" applyAlignment="1">
      <alignment horizontal="center" vertical="center" shrinkToFit="1"/>
    </xf>
    <xf numFmtId="38" fontId="0" fillId="0" borderId="31" xfId="49" applyFill="1" applyBorder="1" applyAlignment="1">
      <alignment horizontal="right" vertical="center"/>
    </xf>
    <xf numFmtId="38" fontId="0" fillId="0" borderId="44" xfId="49" applyFill="1" applyBorder="1" applyAlignment="1">
      <alignment horizontal="right" vertical="center"/>
    </xf>
    <xf numFmtId="38" fontId="0" fillId="0" borderId="43" xfId="49" applyFill="1" applyBorder="1" applyAlignment="1">
      <alignment horizontal="right" vertical="center"/>
    </xf>
    <xf numFmtId="180" fontId="16" fillId="0" borderId="41" xfId="49" applyNumberFormat="1" applyFont="1" applyFill="1" applyBorder="1" applyAlignment="1">
      <alignment horizontal="right" vertical="center" shrinkToFit="1"/>
    </xf>
    <xf numFmtId="180" fontId="16" fillId="0" borderId="74" xfId="49" applyNumberFormat="1" applyFont="1" applyFill="1" applyBorder="1" applyAlignment="1">
      <alignment horizontal="right" vertical="center" shrinkToFit="1"/>
    </xf>
    <xf numFmtId="38" fontId="16" fillId="0" borderId="49" xfId="49" applyFont="1" applyFill="1" applyBorder="1" applyAlignment="1">
      <alignment horizontal="right" vertical="center"/>
    </xf>
    <xf numFmtId="180" fontId="16" fillId="0" borderId="52" xfId="49" applyNumberFormat="1" applyFont="1" applyFill="1" applyBorder="1" applyAlignment="1">
      <alignment horizontal="right" vertical="center" shrinkToFit="1"/>
    </xf>
    <xf numFmtId="176" fontId="16" fillId="0" borderId="19" xfId="42" applyNumberFormat="1" applyFont="1" applyFill="1" applyBorder="1" applyAlignment="1">
      <alignment horizontal="center" vertical="center"/>
    </xf>
    <xf numFmtId="38" fontId="16" fillId="0" borderId="46" xfId="49" applyFont="1" applyFill="1" applyBorder="1" applyAlignment="1">
      <alignment horizontal="right" vertical="center"/>
    </xf>
    <xf numFmtId="176" fontId="16" fillId="0" borderId="49" xfId="42" applyNumberFormat="1" applyFont="1" applyFill="1" applyBorder="1" applyAlignment="1">
      <alignment horizontal="center" vertical="center"/>
    </xf>
    <xf numFmtId="0" fontId="0" fillId="0" borderId="77" xfId="0" applyFont="1" applyFill="1" applyBorder="1" applyAlignment="1">
      <alignment horizontal="left" vertical="center" shrinkToFit="1"/>
    </xf>
    <xf numFmtId="179" fontId="0" fillId="0" borderId="50" xfId="49" applyNumberFormat="1" applyFont="1" applyFill="1" applyBorder="1" applyAlignment="1">
      <alignment horizontal="center" vertical="center"/>
    </xf>
    <xf numFmtId="179" fontId="0" fillId="0" borderId="44" xfId="49" applyNumberFormat="1" applyFont="1" applyFill="1" applyBorder="1" applyAlignment="1">
      <alignment horizontal="center" vertical="center"/>
    </xf>
    <xf numFmtId="179" fontId="0" fillId="0" borderId="45" xfId="49" applyNumberFormat="1" applyFont="1" applyFill="1" applyBorder="1" applyAlignment="1">
      <alignment horizontal="center" vertical="center" shrinkToFit="1"/>
    </xf>
    <xf numFmtId="179" fontId="0" fillId="0" borderId="20" xfId="49" applyNumberFormat="1" applyFill="1" applyBorder="1" applyAlignment="1">
      <alignment horizontal="right" vertical="center" shrinkToFit="1"/>
    </xf>
    <xf numFmtId="0" fontId="0" fillId="0" borderId="0" xfId="0" applyFill="1" applyAlignment="1">
      <alignment horizontal="center"/>
    </xf>
    <xf numFmtId="0" fontId="12" fillId="0" borderId="0" xfId="0" applyFont="1" applyFill="1" applyBorder="1" applyAlignment="1">
      <alignment horizontal="left" vertical="top" wrapText="1"/>
    </xf>
    <xf numFmtId="38" fontId="16" fillId="0" borderId="14" xfId="49"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38" fontId="16" fillId="0" borderId="15" xfId="49" applyFont="1" applyFill="1" applyBorder="1" applyAlignment="1">
      <alignment horizontal="center" vertical="center" wrapText="1"/>
    </xf>
    <xf numFmtId="38" fontId="16" fillId="0" borderId="11" xfId="49" applyFont="1" applyFill="1" applyBorder="1" applyAlignment="1">
      <alignment horizontal="center" vertical="center" wrapText="1"/>
    </xf>
    <xf numFmtId="38" fontId="16" fillId="0" borderId="13" xfId="49" applyFont="1" applyFill="1" applyBorder="1" applyAlignment="1">
      <alignment horizontal="center" vertical="center" wrapText="1"/>
    </xf>
    <xf numFmtId="0" fontId="12" fillId="0" borderId="10" xfId="0" applyFont="1" applyFill="1" applyBorder="1" applyAlignment="1">
      <alignment horizontal="center" vertical="distributed" wrapText="1"/>
    </xf>
    <xf numFmtId="0" fontId="12" fillId="0" borderId="11" xfId="0" applyFont="1" applyFill="1" applyBorder="1" applyAlignment="1">
      <alignment horizontal="center" vertical="distributed" wrapText="1"/>
    </xf>
    <xf numFmtId="0" fontId="0" fillId="0" borderId="0" xfId="0" applyFill="1" applyAlignment="1">
      <alignment horizontal="distributed" shrinkToFit="1"/>
    </xf>
    <xf numFmtId="0" fontId="0" fillId="0" borderId="50" xfId="0"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0" fillId="33" borderId="0" xfId="0" applyFill="1" applyAlignment="1">
      <alignment horizontal="distributed" shrinkToFit="1"/>
    </xf>
    <xf numFmtId="0" fontId="0" fillId="0" borderId="81" xfId="0" applyFill="1" applyBorder="1" applyAlignment="1">
      <alignment horizontal="left"/>
    </xf>
    <xf numFmtId="0" fontId="20" fillId="0" borderId="0" xfId="0" applyFont="1" applyFill="1" applyBorder="1" applyAlignment="1">
      <alignment/>
    </xf>
    <xf numFmtId="0" fontId="20" fillId="0" borderId="0" xfId="0" applyFont="1" applyFill="1" applyAlignment="1">
      <alignment/>
    </xf>
    <xf numFmtId="38" fontId="16" fillId="0" borderId="39" xfId="49" applyFont="1" applyFill="1" applyBorder="1" applyAlignment="1">
      <alignment horizontal="center" vertical="center"/>
    </xf>
    <xf numFmtId="0" fontId="0" fillId="0" borderId="11" xfId="0" applyFill="1" applyBorder="1" applyAlignment="1">
      <alignment horizontal="center"/>
    </xf>
    <xf numFmtId="38" fontId="0" fillId="0" borderId="16" xfId="49" applyFill="1" applyBorder="1" applyAlignment="1">
      <alignment vertical="center"/>
    </xf>
    <xf numFmtId="38" fontId="0" fillId="0" borderId="0" xfId="49" applyFill="1" applyBorder="1" applyAlignment="1">
      <alignment vertical="center"/>
    </xf>
    <xf numFmtId="0" fontId="5" fillId="0" borderId="0" xfId="0" applyFont="1" applyFill="1" applyAlignment="1">
      <alignment horizontal="left" vertical="center"/>
    </xf>
    <xf numFmtId="0" fontId="12" fillId="0" borderId="0" xfId="0" applyFont="1" applyFill="1" applyAlignment="1">
      <alignment vertical="center"/>
    </xf>
    <xf numFmtId="0" fontId="12" fillId="33" borderId="0" xfId="0" applyFont="1" applyFill="1" applyAlignment="1">
      <alignment vertical="center"/>
    </xf>
    <xf numFmtId="0" fontId="0" fillId="0" borderId="0" xfId="0" applyFill="1" applyAlignment="1">
      <alignment horizontal="center" vertical="center"/>
    </xf>
    <xf numFmtId="0" fontId="0" fillId="0" borderId="19" xfId="0" applyFill="1" applyBorder="1" applyAlignment="1">
      <alignment horizontal="center" vertical="center" shrinkToFit="1"/>
    </xf>
    <xf numFmtId="0" fontId="12" fillId="0" borderId="82" xfId="0" applyFont="1" applyFill="1" applyBorder="1" applyAlignment="1">
      <alignment horizontal="center" vertical="center"/>
    </xf>
    <xf numFmtId="0" fontId="12" fillId="0" borderId="50" xfId="0" applyFont="1" applyFill="1" applyBorder="1" applyAlignment="1">
      <alignment horizontal="center" vertical="center" shrinkToFit="1"/>
    </xf>
    <xf numFmtId="0" fontId="12" fillId="0" borderId="82" xfId="0" applyFont="1" applyFill="1" applyBorder="1" applyAlignment="1">
      <alignment horizontal="distributed" vertical="center" textRotation="255"/>
    </xf>
    <xf numFmtId="0" fontId="12" fillId="0" borderId="64" xfId="0" applyFont="1" applyFill="1" applyBorder="1" applyAlignment="1">
      <alignment horizontal="distributed" vertical="center" textRotation="255"/>
    </xf>
    <xf numFmtId="0" fontId="0" fillId="0" borderId="52"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5" fillId="0" borderId="83" xfId="0" applyFont="1" applyFill="1" applyBorder="1" applyAlignment="1">
      <alignment horizontal="center" vertical="distributed"/>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10" fontId="0" fillId="0" borderId="84" xfId="42" applyNumberFormat="1" applyFont="1" applyFill="1" applyBorder="1" applyAlignment="1">
      <alignment horizontal="center" vertical="center"/>
    </xf>
    <xf numFmtId="10" fontId="0" fillId="0" borderId="85" xfId="42" applyNumberFormat="1" applyFont="1" applyFill="1" applyBorder="1" applyAlignment="1">
      <alignment horizontal="center" vertical="center"/>
    </xf>
    <xf numFmtId="10" fontId="0" fillId="0" borderId="86" xfId="42" applyNumberFormat="1" applyFont="1" applyFill="1" applyBorder="1" applyAlignment="1">
      <alignment horizontal="center" vertical="center"/>
    </xf>
    <xf numFmtId="0" fontId="14" fillId="0" borderId="0" xfId="0" applyFont="1" applyFill="1" applyBorder="1" applyAlignment="1">
      <alignment horizontal="distributed" vertical="distributed"/>
    </xf>
    <xf numFmtId="0" fontId="15" fillId="0" borderId="0" xfId="0" applyFont="1" applyFill="1" applyBorder="1" applyAlignment="1">
      <alignment horizontal="right" vertical="distributed"/>
    </xf>
    <xf numFmtId="0" fontId="15" fillId="0" borderId="0" xfId="0" applyFont="1" applyFill="1" applyBorder="1" applyAlignment="1">
      <alignment horizontal="center"/>
    </xf>
    <xf numFmtId="0" fontId="15" fillId="0" borderId="0" xfId="0" applyFont="1" applyFill="1" applyBorder="1" applyAlignment="1">
      <alignment horizontal="right"/>
    </xf>
    <xf numFmtId="0" fontId="0" fillId="0" borderId="0" xfId="0" applyFill="1" applyAlignment="1">
      <alignment horizontal="right" vertical="distributed"/>
    </xf>
    <xf numFmtId="0" fontId="20" fillId="0" borderId="0" xfId="0" applyFont="1" applyFill="1" applyAlignment="1">
      <alignment horizontal="left"/>
    </xf>
    <xf numFmtId="0" fontId="9" fillId="0" borderId="0" xfId="0" applyFont="1" applyFill="1" applyAlignment="1">
      <alignment horizontal="left"/>
    </xf>
    <xf numFmtId="0" fontId="0" fillId="0" borderId="0" xfId="0" applyFont="1" applyFill="1" applyAlignment="1">
      <alignment horizontal="distributed"/>
    </xf>
    <xf numFmtId="0" fontId="10" fillId="0" borderId="0" xfId="0" applyFont="1" applyFill="1" applyAlignment="1">
      <alignment horizontal="left" vertical="distributed"/>
    </xf>
    <xf numFmtId="0" fontId="0" fillId="0" borderId="0" xfId="0" applyFont="1" applyFill="1" applyBorder="1" applyAlignment="1">
      <alignment horizontal="left"/>
    </xf>
    <xf numFmtId="0" fontId="10" fillId="0" borderId="87" xfId="0" applyFont="1" applyFill="1" applyBorder="1" applyAlignment="1">
      <alignment horizontal="distributed" vertical="distributed"/>
    </xf>
    <xf numFmtId="0" fontId="0" fillId="0" borderId="88" xfId="0" applyFont="1" applyFill="1" applyBorder="1" applyAlignment="1">
      <alignment horizontal="distributed" vertical="distributed"/>
    </xf>
    <xf numFmtId="0" fontId="12" fillId="0" borderId="50" xfId="0" applyFont="1" applyFill="1" applyBorder="1" applyAlignment="1">
      <alignment horizontal="center" vertical="center" textRotation="255"/>
    </xf>
    <xf numFmtId="0" fontId="12" fillId="0" borderId="50" xfId="0" applyFont="1" applyFill="1" applyBorder="1" applyAlignment="1">
      <alignment horizontal="center" vertical="center" textRotation="255" wrapText="1"/>
    </xf>
    <xf numFmtId="0" fontId="0" fillId="0" borderId="50" xfId="0" applyFill="1" applyBorder="1" applyAlignment="1">
      <alignment horizontal="center" vertical="distributed"/>
    </xf>
    <xf numFmtId="0" fontId="0" fillId="0" borderId="50" xfId="0" applyFont="1" applyFill="1" applyBorder="1" applyAlignment="1">
      <alignment horizontal="center" vertical="distributed"/>
    </xf>
    <xf numFmtId="0" fontId="0" fillId="0" borderId="49" xfId="0" applyFill="1" applyBorder="1" applyAlignment="1">
      <alignment horizontal="center" vertical="center" wrapText="1"/>
    </xf>
    <xf numFmtId="0" fontId="0" fillId="0" borderId="89" xfId="0" applyFont="1" applyFill="1" applyBorder="1" applyAlignment="1">
      <alignment horizontal="distributed" vertical="distributed"/>
    </xf>
    <xf numFmtId="0" fontId="12" fillId="0" borderId="63" xfId="0" applyFont="1" applyFill="1" applyBorder="1" applyAlignment="1">
      <alignment horizontal="distributed" vertical="distributed"/>
    </xf>
    <xf numFmtId="0" fontId="12" fillId="0" borderId="59" xfId="0" applyFont="1" applyFill="1" applyBorder="1" applyAlignment="1">
      <alignment horizontal="distributed" vertical="distributed"/>
    </xf>
    <xf numFmtId="0" fontId="12" fillId="0" borderId="59" xfId="0" applyFont="1" applyFill="1" applyBorder="1" applyAlignment="1">
      <alignment horizontal="center" vertical="distributed"/>
    </xf>
    <xf numFmtId="38" fontId="0" fillId="0" borderId="59" xfId="0" applyNumberFormat="1" applyFont="1" applyFill="1" applyBorder="1" applyAlignment="1">
      <alignment horizontal="center" vertical="center"/>
    </xf>
    <xf numFmtId="10" fontId="0" fillId="0" borderId="59" xfId="42" applyNumberFormat="1" applyFont="1" applyFill="1" applyBorder="1" applyAlignment="1">
      <alignment horizontal="center" vertical="center" shrinkToFit="1"/>
    </xf>
    <xf numFmtId="38" fontId="0" fillId="0" borderId="59" xfId="0" applyNumberFormat="1" applyFont="1" applyFill="1" applyBorder="1" applyAlignment="1">
      <alignment horizontal="center" vertical="center" shrinkToFit="1"/>
    </xf>
    <xf numFmtId="38" fontId="0" fillId="0" borderId="57" xfId="49" applyFont="1" applyFill="1" applyBorder="1" applyAlignment="1">
      <alignment horizontal="center" vertical="center" shrinkToFit="1"/>
    </xf>
    <xf numFmtId="0" fontId="10" fillId="0" borderId="0" xfId="0" applyFont="1" applyFill="1" applyBorder="1" applyAlignment="1">
      <alignment horizontal="center" vertical="distributed"/>
    </xf>
    <xf numFmtId="0" fontId="10" fillId="0" borderId="0" xfId="0" applyFont="1" applyFill="1" applyBorder="1" applyAlignment="1">
      <alignment horizontal="center"/>
    </xf>
    <xf numFmtId="0" fontId="0" fillId="0" borderId="0" xfId="0" applyFont="1" applyFill="1" applyAlignment="1">
      <alignment horizontal="distributed" vertical="distributed"/>
    </xf>
    <xf numFmtId="0" fontId="0" fillId="0" borderId="0" xfId="0" applyFill="1" applyAlignment="1">
      <alignment/>
    </xf>
    <xf numFmtId="0" fontId="3" fillId="0" borderId="9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0" fillId="0" borderId="55" xfId="0" applyFont="1" applyFill="1" applyBorder="1" applyAlignment="1">
      <alignment horizontal="left" vertical="center" indent="1" shrinkToFit="1"/>
    </xf>
    <xf numFmtId="38" fontId="0" fillId="0" borderId="59" xfId="49" applyFill="1" applyBorder="1" applyAlignment="1">
      <alignment horizontal="right" vertical="center"/>
    </xf>
    <xf numFmtId="38" fontId="0" fillId="0" borderId="63" xfId="49" applyFill="1" applyBorder="1" applyAlignment="1">
      <alignment horizontal="right" vertical="center"/>
    </xf>
    <xf numFmtId="179" fontId="0" fillId="0" borderId="63" xfId="49" applyNumberFormat="1" applyFill="1" applyBorder="1" applyAlignment="1">
      <alignment horizontal="right" vertical="center" shrinkToFit="1"/>
    </xf>
    <xf numFmtId="0" fontId="4" fillId="0" borderId="0" xfId="0" applyFont="1" applyFill="1" applyBorder="1" applyAlignment="1">
      <alignment horizontal="center"/>
    </xf>
    <xf numFmtId="0" fontId="3" fillId="0" borderId="92" xfId="0" applyFont="1" applyFill="1" applyBorder="1" applyAlignment="1">
      <alignment horizontal="center" vertical="center" wrapText="1"/>
    </xf>
    <xf numFmtId="38" fontId="0" fillId="0" borderId="61" xfId="49" applyFill="1" applyBorder="1" applyAlignment="1">
      <alignment horizontal="right" vertical="center"/>
    </xf>
    <xf numFmtId="180" fontId="16" fillId="0" borderId="55" xfId="49" applyNumberFormat="1" applyFont="1" applyFill="1" applyBorder="1" applyAlignment="1">
      <alignment horizontal="right" vertical="center" shrinkToFit="1"/>
    </xf>
    <xf numFmtId="180" fontId="17" fillId="0" borderId="63" xfId="0" applyNumberFormat="1" applyFont="1" applyFill="1" applyBorder="1" applyAlignment="1">
      <alignment horizontal="right" vertical="center" shrinkToFit="1"/>
    </xf>
    <xf numFmtId="176" fontId="17" fillId="0" borderId="63" xfId="42" applyNumberFormat="1" applyFont="1" applyFill="1" applyBorder="1" applyAlignment="1">
      <alignment horizontal="right" vertical="center" shrinkToFit="1"/>
    </xf>
    <xf numFmtId="176" fontId="17" fillId="0" borderId="57" xfId="42" applyNumberFormat="1" applyFont="1" applyFill="1" applyBorder="1" applyAlignment="1">
      <alignment horizontal="center" vertical="center"/>
    </xf>
    <xf numFmtId="180" fontId="16" fillId="0" borderId="63" xfId="49" applyNumberFormat="1" applyFont="1" applyFill="1" applyBorder="1" applyAlignment="1">
      <alignment horizontal="right" vertical="center" shrinkToFit="1"/>
    </xf>
    <xf numFmtId="176" fontId="16" fillId="0" borderId="59" xfId="42" applyNumberFormat="1" applyFont="1" applyFill="1" applyBorder="1" applyAlignment="1">
      <alignment horizontal="center" vertical="center"/>
    </xf>
    <xf numFmtId="176" fontId="17" fillId="0" borderId="58" xfId="42" applyNumberFormat="1" applyFont="1" applyFill="1" applyBorder="1" applyAlignment="1">
      <alignment horizontal="center" vertical="center"/>
    </xf>
    <xf numFmtId="176" fontId="16" fillId="0" borderId="55" xfId="42" applyNumberFormat="1" applyFont="1" applyFill="1" applyBorder="1" applyAlignment="1">
      <alignment horizontal="center" vertical="center"/>
    </xf>
    <xf numFmtId="180" fontId="17" fillId="0" borderId="63" xfId="49" applyNumberFormat="1" applyFont="1" applyFill="1" applyBorder="1" applyAlignment="1">
      <alignment horizontal="right" vertical="center" shrinkToFit="1"/>
    </xf>
    <xf numFmtId="180" fontId="16" fillId="0" borderId="62" xfId="49" applyNumberFormat="1" applyFont="1" applyFill="1" applyBorder="1" applyAlignment="1">
      <alignment horizontal="right" vertical="center" shrinkToFit="1"/>
    </xf>
    <xf numFmtId="176" fontId="17" fillId="0" borderId="57" xfId="0" applyNumberFormat="1" applyFont="1" applyFill="1" applyBorder="1" applyAlignment="1">
      <alignment horizontal="center" vertical="center"/>
    </xf>
    <xf numFmtId="0" fontId="3" fillId="0" borderId="0" xfId="0" applyFont="1" applyFill="1" applyAlignment="1">
      <alignment horizontal="left"/>
    </xf>
    <xf numFmtId="38" fontId="0" fillId="0" borderId="0" xfId="49" applyFont="1" applyFill="1" applyBorder="1" applyAlignment="1">
      <alignment horizontal="right"/>
    </xf>
    <xf numFmtId="176" fontId="0" fillId="0" borderId="0" xfId="42" applyNumberFormat="1" applyFon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vertical="center"/>
    </xf>
    <xf numFmtId="38" fontId="16" fillId="0" borderId="33" xfId="49" applyFont="1" applyFill="1" applyBorder="1" applyAlignment="1">
      <alignment horizontal="center" vertical="center"/>
    </xf>
    <xf numFmtId="38" fontId="21" fillId="0" borderId="77" xfId="49" applyFont="1" applyFill="1" applyBorder="1" applyAlignment="1">
      <alignment horizontal="center" vertical="center" wrapText="1"/>
    </xf>
    <xf numFmtId="38" fontId="16" fillId="0" borderId="74" xfId="49" applyFont="1" applyFill="1" applyBorder="1" applyAlignment="1">
      <alignment horizontal="center" vertical="center"/>
    </xf>
    <xf numFmtId="38" fontId="16" fillId="0" borderId="50" xfId="49" applyFont="1" applyFill="1" applyBorder="1" applyAlignment="1">
      <alignment horizontal="center" vertical="center"/>
    </xf>
    <xf numFmtId="38" fontId="16" fillId="0" borderId="49" xfId="49" applyFont="1" applyFill="1" applyBorder="1" applyAlignment="1">
      <alignment horizontal="center" vertical="center"/>
    </xf>
    <xf numFmtId="38" fontId="16" fillId="0" borderId="54" xfId="49" applyFont="1" applyFill="1" applyBorder="1" applyAlignment="1">
      <alignment horizontal="center" vertical="center"/>
    </xf>
    <xf numFmtId="38" fontId="16" fillId="0" borderId="52" xfId="49" applyFont="1" applyFill="1" applyBorder="1" applyAlignment="1">
      <alignment horizontal="center" vertical="center"/>
    </xf>
    <xf numFmtId="0" fontId="16" fillId="0" borderId="49" xfId="0" applyFont="1" applyFill="1" applyBorder="1" applyAlignment="1">
      <alignment horizontal="center" vertical="center"/>
    </xf>
    <xf numFmtId="0" fontId="16" fillId="0" borderId="33" xfId="0" applyFont="1" applyFill="1" applyBorder="1" applyAlignment="1">
      <alignment vertical="center"/>
    </xf>
    <xf numFmtId="180" fontId="16" fillId="0" borderId="33" xfId="49" applyNumberFormat="1" applyFont="1" applyFill="1" applyBorder="1" applyAlignment="1">
      <alignment horizontal="right" vertical="center" shrinkToFit="1"/>
    </xf>
    <xf numFmtId="180" fontId="16" fillId="0" borderId="37" xfId="49" applyNumberFormat="1" applyFont="1" applyFill="1" applyBorder="1" applyAlignment="1">
      <alignment horizontal="right" vertical="center" shrinkToFit="1"/>
    </xf>
    <xf numFmtId="176" fontId="16" fillId="0" borderId="32" xfId="42" applyNumberFormat="1" applyFont="1" applyFill="1" applyBorder="1" applyAlignment="1">
      <alignment horizontal="center" vertical="center"/>
    </xf>
    <xf numFmtId="176" fontId="16" fillId="0" borderId="34" xfId="42" applyNumberFormat="1" applyFont="1" applyFill="1" applyBorder="1" applyAlignment="1">
      <alignment horizontal="center" vertical="center"/>
    </xf>
    <xf numFmtId="176" fontId="16" fillId="0" borderId="93" xfId="42" applyNumberFormat="1" applyFont="1" applyFill="1" applyBorder="1" applyAlignment="1">
      <alignment horizontal="center" vertical="center"/>
    </xf>
    <xf numFmtId="176" fontId="16" fillId="0" borderId="33" xfId="42" applyNumberFormat="1" applyFont="1" applyFill="1" applyBorder="1" applyAlignment="1">
      <alignment horizontal="center" vertical="center"/>
    </xf>
    <xf numFmtId="180" fontId="16" fillId="0" borderId="94" xfId="49" applyNumberFormat="1" applyFont="1" applyFill="1" applyBorder="1" applyAlignment="1">
      <alignment horizontal="right" vertical="center" shrinkToFit="1"/>
    </xf>
    <xf numFmtId="176" fontId="16" fillId="0" borderId="37" xfId="42" applyNumberFormat="1" applyFont="1" applyFill="1" applyBorder="1" applyAlignment="1">
      <alignment horizontal="center" vertical="center"/>
    </xf>
    <xf numFmtId="38" fontId="16" fillId="0" borderId="16" xfId="49" applyFont="1" applyFill="1" applyBorder="1" applyAlignment="1">
      <alignment horizontal="center" vertical="center" wrapText="1"/>
    </xf>
    <xf numFmtId="0" fontId="28" fillId="0" borderId="0" xfId="0" applyFont="1" applyFill="1" applyBorder="1" applyAlignment="1">
      <alignment/>
    </xf>
    <xf numFmtId="0" fontId="28" fillId="0" borderId="0" xfId="0" applyFont="1" applyFill="1" applyAlignment="1">
      <alignment/>
    </xf>
    <xf numFmtId="176" fontId="16" fillId="0" borderId="73" xfId="42" applyNumberFormat="1" applyFont="1" applyFill="1" applyBorder="1" applyAlignment="1">
      <alignment horizontal="center" vertical="center"/>
    </xf>
    <xf numFmtId="180" fontId="17" fillId="0" borderId="62" xfId="0" applyNumberFormat="1" applyFont="1" applyFill="1" applyBorder="1" applyAlignment="1">
      <alignment horizontal="right" vertical="center" shrinkToFit="1"/>
    </xf>
    <xf numFmtId="180" fontId="17" fillId="0" borderId="62" xfId="49" applyNumberFormat="1" applyFont="1" applyFill="1" applyBorder="1" applyAlignment="1">
      <alignment horizontal="right" vertical="center" shrinkToFit="1"/>
    </xf>
    <xf numFmtId="0" fontId="20" fillId="0" borderId="0" xfId="0" applyFont="1" applyFill="1" applyBorder="1" applyAlignment="1">
      <alignment vertical="center"/>
    </xf>
    <xf numFmtId="0" fontId="3" fillId="0" borderId="74" xfId="0" applyFont="1" applyFill="1" applyBorder="1" applyAlignment="1">
      <alignment horizontal="center" vertical="center" wrapText="1"/>
    </xf>
    <xf numFmtId="0" fontId="11" fillId="0" borderId="74"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26" xfId="0" applyFont="1" applyFill="1" applyBorder="1" applyAlignment="1">
      <alignment horizontal="left" vertical="center" shrinkToFit="1"/>
    </xf>
    <xf numFmtId="179" fontId="0" fillId="0" borderId="30" xfId="49" applyNumberFormat="1" applyFont="1" applyFill="1" applyBorder="1" applyAlignment="1">
      <alignment horizontal="center" vertical="center"/>
    </xf>
    <xf numFmtId="179" fontId="0" fillId="0" borderId="30" xfId="49" applyNumberFormat="1" applyFont="1" applyFill="1" applyBorder="1" applyAlignment="1">
      <alignment horizontal="center" vertical="center" shrinkToFit="1"/>
    </xf>
    <xf numFmtId="179" fontId="0" fillId="0" borderId="59" xfId="49" applyNumberFormat="1" applyFont="1" applyFill="1" applyBorder="1" applyAlignment="1">
      <alignment horizontal="center" vertical="center"/>
    </xf>
    <xf numFmtId="179" fontId="0" fillId="0" borderId="63" xfId="49" applyNumberFormat="1" applyFont="1" applyFill="1" applyBorder="1" applyAlignment="1">
      <alignment horizontal="center" vertical="center"/>
    </xf>
    <xf numFmtId="180" fontId="0" fillId="0" borderId="55" xfId="49" applyNumberFormat="1" applyFont="1" applyFill="1" applyBorder="1" applyAlignment="1">
      <alignment horizontal="center" vertical="center"/>
    </xf>
    <xf numFmtId="179" fontId="0" fillId="0" borderId="62" xfId="49" applyNumberFormat="1" applyFont="1" applyFill="1" applyBorder="1" applyAlignment="1">
      <alignment horizontal="center" vertical="center" shrinkToFit="1"/>
    </xf>
    <xf numFmtId="0" fontId="12" fillId="0" borderId="0" xfId="0" applyFont="1" applyFill="1" applyAlignment="1">
      <alignment horizontal="distributed"/>
    </xf>
    <xf numFmtId="0" fontId="20" fillId="0" borderId="0" xfId="0" applyFont="1" applyFill="1" applyBorder="1" applyAlignment="1">
      <alignment horizontal="left" vertical="center"/>
    </xf>
    <xf numFmtId="0" fontId="25" fillId="0" borderId="0"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77" xfId="0" applyFont="1" applyFill="1" applyBorder="1" applyAlignment="1">
      <alignment horizontal="left" vertical="center"/>
    </xf>
    <xf numFmtId="0" fontId="12" fillId="0" borderId="26" xfId="0" applyFont="1" applyFill="1" applyBorder="1" applyAlignment="1">
      <alignment horizontal="left" vertical="center"/>
    </xf>
    <xf numFmtId="0" fontId="30" fillId="0" borderId="0" xfId="0" applyFont="1" applyFill="1" applyAlignment="1">
      <alignment horizontal="left" vertical="center" indent="1"/>
    </xf>
    <xf numFmtId="0" fontId="30" fillId="0" borderId="0" xfId="0" applyFont="1" applyFill="1" applyAlignment="1">
      <alignment horizontal="left" vertical="center"/>
    </xf>
    <xf numFmtId="9" fontId="16" fillId="0" borderId="18" xfId="0" applyNumberFormat="1" applyFont="1" applyFill="1" applyBorder="1" applyAlignment="1">
      <alignment horizontal="center" vertical="center" wrapText="1"/>
    </xf>
    <xf numFmtId="9" fontId="16" fillId="0" borderId="17" xfId="0" applyNumberFormat="1"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9" fontId="16" fillId="0" borderId="31" xfId="0" applyNumberFormat="1" applyFont="1" applyFill="1" applyBorder="1" applyAlignment="1">
      <alignment horizontal="center" vertical="center" wrapText="1"/>
    </xf>
    <xf numFmtId="9" fontId="16" fillId="0" borderId="69" xfId="0" applyNumberFormat="1" applyFont="1" applyFill="1" applyBorder="1" applyAlignment="1">
      <alignment horizontal="center" vertical="center" wrapText="1"/>
    </xf>
    <xf numFmtId="0" fontId="0" fillId="0" borderId="23" xfId="0" applyFill="1" applyBorder="1" applyAlignment="1">
      <alignment horizontal="left" vertical="center" wrapText="1"/>
    </xf>
    <xf numFmtId="0" fontId="0" fillId="0" borderId="14" xfId="0" applyFill="1" applyBorder="1" applyAlignment="1">
      <alignment horizontal="left" vertical="center" wrapText="1"/>
    </xf>
    <xf numFmtId="179" fontId="0" fillId="0" borderId="16" xfId="49" applyNumberFormat="1" applyFont="1" applyFill="1" applyBorder="1" applyAlignment="1">
      <alignment vertical="center" shrinkToFit="1"/>
    </xf>
    <xf numFmtId="179" fontId="0" fillId="0" borderId="16" xfId="49" applyNumberFormat="1" applyFont="1" applyFill="1" applyBorder="1" applyAlignment="1">
      <alignment horizontal="center" vertical="center" shrinkToFit="1"/>
    </xf>
    <xf numFmtId="179" fontId="0" fillId="0" borderId="16" xfId="49" applyNumberFormat="1" applyFont="1" applyFill="1" applyBorder="1" applyAlignment="1">
      <alignment horizontal="right" vertical="center" shrinkToFit="1"/>
    </xf>
    <xf numFmtId="179" fontId="0" fillId="0" borderId="46" xfId="49" applyNumberFormat="1" applyFont="1" applyFill="1" applyBorder="1" applyAlignment="1">
      <alignment vertical="center" shrinkToFit="1"/>
    </xf>
    <xf numFmtId="179" fontId="0" fillId="0" borderId="22" xfId="49" applyNumberFormat="1" applyFont="1" applyFill="1" applyBorder="1" applyAlignment="1">
      <alignment vertical="center" shrinkToFit="1"/>
    </xf>
    <xf numFmtId="179" fontId="0" fillId="0" borderId="42" xfId="49" applyNumberFormat="1" applyFont="1" applyFill="1" applyBorder="1" applyAlignment="1">
      <alignment vertical="center" shrinkToFit="1"/>
    </xf>
    <xf numFmtId="38" fontId="0" fillId="0" borderId="56" xfId="49" applyFill="1" applyBorder="1" applyAlignment="1">
      <alignment vertical="center"/>
    </xf>
    <xf numFmtId="179" fontId="0" fillId="0" borderId="36" xfId="49" applyNumberFormat="1" applyFont="1" applyFill="1" applyBorder="1" applyAlignment="1">
      <alignment horizontal="right" vertical="center" shrinkToFit="1"/>
    </xf>
    <xf numFmtId="179" fontId="0" fillId="0" borderId="36" xfId="49" applyNumberFormat="1" applyFont="1" applyFill="1" applyBorder="1" applyAlignment="1">
      <alignment horizontal="right" vertical="center" shrinkToFit="1"/>
    </xf>
    <xf numFmtId="179" fontId="0" fillId="0" borderId="23" xfId="49" applyNumberFormat="1" applyFont="1" applyFill="1" applyBorder="1" applyAlignment="1">
      <alignment horizontal="right" vertical="center" shrinkToFit="1"/>
    </xf>
    <xf numFmtId="179" fontId="0" fillId="33" borderId="23" xfId="49" applyNumberFormat="1" applyFont="1" applyFill="1" applyBorder="1" applyAlignment="1">
      <alignment horizontal="right" vertical="center" shrinkToFit="1"/>
    </xf>
    <xf numFmtId="179" fontId="0" fillId="0" borderId="24" xfId="49" applyNumberFormat="1" applyFont="1" applyFill="1" applyBorder="1" applyAlignment="1">
      <alignment horizontal="right" vertical="center" shrinkToFit="1"/>
    </xf>
    <xf numFmtId="179" fontId="0" fillId="0" borderId="60" xfId="49" applyNumberFormat="1" applyFont="1" applyFill="1" applyBorder="1" applyAlignment="1">
      <alignment horizontal="right" vertical="center" shrinkToFit="1"/>
    </xf>
    <xf numFmtId="176" fontId="0" fillId="0" borderId="36" xfId="42" applyNumberFormat="1" applyFont="1" applyFill="1" applyBorder="1" applyAlignment="1">
      <alignment horizontal="center" vertical="center"/>
    </xf>
    <xf numFmtId="176" fontId="0" fillId="0" borderId="61" xfId="42" applyNumberFormat="1" applyFont="1" applyFill="1" applyBorder="1" applyAlignment="1">
      <alignment horizontal="center" vertical="center"/>
    </xf>
    <xf numFmtId="180" fontId="0" fillId="0" borderId="26" xfId="49" applyNumberFormat="1" applyFont="1" applyFill="1" applyBorder="1" applyAlignment="1">
      <alignment horizontal="center" vertical="center"/>
    </xf>
    <xf numFmtId="179" fontId="0" fillId="0" borderId="52" xfId="49" applyNumberFormat="1" applyFont="1" applyFill="1" applyBorder="1" applyAlignment="1">
      <alignment horizontal="center" vertical="center"/>
    </xf>
    <xf numFmtId="179" fontId="0" fillId="0" borderId="56" xfId="49" applyNumberFormat="1" applyFont="1" applyFill="1" applyBorder="1" applyAlignment="1">
      <alignment horizontal="center" vertical="center"/>
    </xf>
    <xf numFmtId="0" fontId="12" fillId="0" borderId="51" xfId="0" applyFont="1" applyFill="1" applyBorder="1" applyAlignment="1">
      <alignment horizontal="center" vertical="center" wrapText="1"/>
    </xf>
    <xf numFmtId="38" fontId="0" fillId="0" borderId="36" xfId="49" applyFont="1" applyFill="1" applyBorder="1" applyAlignment="1">
      <alignment vertical="center" shrinkToFit="1"/>
    </xf>
    <xf numFmtId="38" fontId="0" fillId="0" borderId="60" xfId="49" applyFont="1" applyFill="1" applyBorder="1" applyAlignment="1">
      <alignment horizontal="right" vertical="center" shrinkToFit="1"/>
    </xf>
    <xf numFmtId="0" fontId="0" fillId="0" borderId="50" xfId="0" applyFont="1" applyFill="1" applyBorder="1" applyAlignment="1">
      <alignment horizontal="center" vertical="center" wrapText="1"/>
    </xf>
    <xf numFmtId="38" fontId="0" fillId="0" borderId="18" xfId="49" applyFont="1" applyFill="1" applyBorder="1" applyAlignment="1">
      <alignment horizontal="right" vertical="center" shrinkToFit="1"/>
    </xf>
    <xf numFmtId="38" fontId="0" fillId="0" borderId="11" xfId="49" applyFont="1" applyFill="1" applyBorder="1" applyAlignment="1">
      <alignment horizontal="right" vertical="center" shrinkToFit="1"/>
    </xf>
    <xf numFmtId="38" fontId="0" fillId="0" borderId="44" xfId="49" applyFont="1" applyFill="1" applyBorder="1" applyAlignment="1">
      <alignment horizontal="right" vertical="center" shrinkToFit="1"/>
    </xf>
    <xf numFmtId="38" fontId="0" fillId="0" borderId="59" xfId="49" applyFont="1" applyFill="1" applyBorder="1" applyAlignment="1">
      <alignment horizontal="right" vertical="center" shrinkToFit="1"/>
    </xf>
    <xf numFmtId="0" fontId="12" fillId="0" borderId="76" xfId="0" applyFont="1" applyFill="1" applyBorder="1" applyAlignment="1">
      <alignment horizontal="center" vertical="center" wrapText="1" shrinkToFit="1"/>
    </xf>
    <xf numFmtId="0" fontId="0" fillId="0" borderId="49" xfId="0" applyBorder="1" applyAlignment="1">
      <alignment horizontal="center" vertical="center" wrapText="1" shrinkToFit="1"/>
    </xf>
    <xf numFmtId="179" fontId="12" fillId="0" borderId="17" xfId="49" applyNumberFormat="1" applyFont="1" applyFill="1" applyBorder="1" applyAlignment="1">
      <alignment vertical="center" shrinkToFit="1"/>
    </xf>
    <xf numFmtId="179" fontId="12" fillId="0" borderId="13" xfId="49" applyNumberFormat="1" applyFont="1" applyFill="1" applyBorder="1" applyAlignment="1">
      <alignment vertical="center" shrinkToFit="1"/>
    </xf>
    <xf numFmtId="179" fontId="12" fillId="0" borderId="13" xfId="49" applyNumberFormat="1" applyFont="1" applyFill="1" applyBorder="1" applyAlignment="1">
      <alignment horizontal="right" vertical="center" shrinkToFit="1"/>
    </xf>
    <xf numFmtId="179" fontId="12" fillId="0" borderId="43" xfId="49" applyNumberFormat="1" applyFont="1" applyFill="1" applyBorder="1" applyAlignment="1">
      <alignment vertical="center" shrinkToFit="1"/>
    </xf>
    <xf numFmtId="38" fontId="12" fillId="0" borderId="57" xfId="49" applyFont="1" applyFill="1" applyBorder="1" applyAlignment="1">
      <alignment vertical="center"/>
    </xf>
    <xf numFmtId="180" fontId="0" fillId="0" borderId="25" xfId="49" applyNumberFormat="1" applyFont="1" applyFill="1" applyBorder="1" applyAlignment="1">
      <alignment horizontal="center" vertical="center"/>
    </xf>
    <xf numFmtId="0" fontId="0" fillId="0" borderId="45" xfId="0" applyFill="1" applyBorder="1" applyAlignment="1">
      <alignment horizontal="center" vertical="center"/>
    </xf>
    <xf numFmtId="0" fontId="10" fillId="0" borderId="46" xfId="0" applyFont="1" applyFill="1" applyBorder="1" applyAlignment="1">
      <alignment horizontal="left" vertical="center" shrinkToFit="1"/>
    </xf>
    <xf numFmtId="0" fontId="0" fillId="0" borderId="44" xfId="0" applyFill="1" applyBorder="1" applyAlignment="1">
      <alignment horizontal="center" vertical="center"/>
    </xf>
    <xf numFmtId="38" fontId="0" fillId="0" borderId="44" xfId="49" applyFill="1" applyBorder="1" applyAlignment="1">
      <alignment vertical="center"/>
    </xf>
    <xf numFmtId="10" fontId="0" fillId="0" borderId="44" xfId="42" applyNumberFormat="1" applyFill="1" applyBorder="1" applyAlignment="1">
      <alignment vertical="center"/>
    </xf>
    <xf numFmtId="0" fontId="3" fillId="0" borderId="43" xfId="0" applyFont="1" applyFill="1" applyBorder="1" applyAlignment="1">
      <alignment vertical="center" wrapText="1"/>
    </xf>
    <xf numFmtId="0" fontId="0" fillId="0" borderId="62" xfId="0" applyFill="1" applyBorder="1" applyAlignment="1">
      <alignment horizontal="center" vertical="center"/>
    </xf>
    <xf numFmtId="0" fontId="5" fillId="0" borderId="57" xfId="0" applyFont="1" applyFill="1" applyBorder="1" applyAlignment="1">
      <alignment horizontal="left" vertical="center"/>
    </xf>
    <xf numFmtId="38" fontId="0" fillId="0" borderId="63" xfId="49" applyFill="1" applyBorder="1" applyAlignment="1">
      <alignment horizontal="center" vertical="center"/>
    </xf>
    <xf numFmtId="38" fontId="0" fillId="0" borderId="59" xfId="49" applyFill="1" applyBorder="1" applyAlignment="1">
      <alignment horizontal="center" vertical="center"/>
    </xf>
    <xf numFmtId="38" fontId="0" fillId="0" borderId="59" xfId="49" applyFill="1" applyBorder="1" applyAlignment="1">
      <alignment vertical="center"/>
    </xf>
    <xf numFmtId="10" fontId="0" fillId="0" borderId="59" xfId="42" applyNumberFormat="1" applyFill="1" applyBorder="1" applyAlignment="1">
      <alignment vertical="center"/>
    </xf>
    <xf numFmtId="0" fontId="0" fillId="0" borderId="57" xfId="0" applyFill="1" applyBorder="1" applyAlignment="1">
      <alignment vertical="center" wrapText="1"/>
    </xf>
    <xf numFmtId="0" fontId="16" fillId="0" borderId="26" xfId="0" applyFont="1" applyFill="1" applyBorder="1" applyAlignment="1">
      <alignment horizontal="left" vertical="center"/>
    </xf>
    <xf numFmtId="38" fontId="16" fillId="0" borderId="27" xfId="49" applyFont="1" applyFill="1" applyBorder="1" applyAlignment="1">
      <alignment horizontal="center" vertical="center"/>
    </xf>
    <xf numFmtId="38" fontId="16" fillId="0" borderId="20"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26" xfId="49" applyFont="1" applyFill="1" applyBorder="1" applyAlignment="1">
      <alignment horizontal="right" vertical="center"/>
    </xf>
    <xf numFmtId="0" fontId="16" fillId="0" borderId="14" xfId="0" applyFont="1" applyFill="1" applyBorder="1" applyAlignment="1">
      <alignment horizontal="left" vertical="center"/>
    </xf>
    <xf numFmtId="38" fontId="16" fillId="0" borderId="10" xfId="49" applyFont="1" applyFill="1" applyBorder="1" applyAlignment="1">
      <alignment horizontal="center" vertical="center"/>
    </xf>
    <xf numFmtId="38" fontId="16" fillId="0" borderId="16" xfId="49" applyFont="1" applyFill="1" applyBorder="1" applyAlignment="1">
      <alignment horizontal="center" vertical="center"/>
    </xf>
    <xf numFmtId="0" fontId="16" fillId="0" borderId="14" xfId="0" applyFont="1" applyFill="1" applyBorder="1" applyAlignment="1">
      <alignment horizontal="left" vertical="center" wrapText="1"/>
    </xf>
    <xf numFmtId="0" fontId="16" fillId="0" borderId="41" xfId="0" applyFont="1" applyFill="1" applyBorder="1" applyAlignment="1">
      <alignment horizontal="left" vertical="center"/>
    </xf>
    <xf numFmtId="38" fontId="16" fillId="0" borderId="19" xfId="49" applyFont="1" applyFill="1" applyBorder="1" applyAlignment="1">
      <alignment horizontal="center" vertical="center"/>
    </xf>
    <xf numFmtId="38" fontId="16" fillId="0" borderId="44" xfId="49" applyFont="1" applyFill="1" applyBorder="1" applyAlignment="1">
      <alignment horizontal="center" vertical="center"/>
    </xf>
    <xf numFmtId="38" fontId="0" fillId="0" borderId="25" xfId="49" applyFont="1" applyFill="1" applyBorder="1" applyAlignment="1">
      <alignment horizontal="right" vertical="center"/>
    </xf>
    <xf numFmtId="0" fontId="16" fillId="0" borderId="55" xfId="0" applyFont="1" applyFill="1" applyBorder="1" applyAlignment="1">
      <alignment horizontal="left" vertical="center"/>
    </xf>
    <xf numFmtId="38" fontId="16" fillId="0" borderId="59" xfId="0" applyNumberFormat="1" applyFont="1" applyFill="1" applyBorder="1" applyAlignment="1">
      <alignment horizontal="center" vertical="center"/>
    </xf>
    <xf numFmtId="38" fontId="0" fillId="0" borderId="58" xfId="0" applyNumberFormat="1" applyFont="1" applyFill="1" applyBorder="1" applyAlignment="1">
      <alignment horizontal="center" vertical="center"/>
    </xf>
    <xf numFmtId="38" fontId="0" fillId="0" borderId="55" xfId="49" applyFont="1" applyFill="1" applyBorder="1" applyAlignment="1">
      <alignment horizontal="right" vertical="center"/>
    </xf>
    <xf numFmtId="0" fontId="16" fillId="0" borderId="55"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58" xfId="0" applyFont="1" applyFill="1" applyBorder="1" applyAlignment="1">
      <alignment horizontal="center" vertical="center"/>
    </xf>
    <xf numFmtId="38" fontId="16" fillId="0" borderId="63" xfId="0" applyNumberFormat="1" applyFont="1" applyFill="1" applyBorder="1" applyAlignment="1">
      <alignment horizontal="center" vertical="center"/>
    </xf>
    <xf numFmtId="0" fontId="0" fillId="0" borderId="55" xfId="0"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71" xfId="0" applyFont="1" applyFill="1" applyBorder="1" applyAlignment="1">
      <alignment horizontal="center" vertical="distributed"/>
    </xf>
    <xf numFmtId="0" fontId="0" fillId="0" borderId="25" xfId="0" applyFont="1" applyFill="1" applyBorder="1" applyAlignment="1">
      <alignment horizontal="center" vertical="distributed"/>
    </xf>
    <xf numFmtId="0" fontId="0" fillId="0" borderId="67" xfId="0" applyFill="1" applyBorder="1" applyAlignment="1">
      <alignment horizontal="distributed" vertical="distributed"/>
    </xf>
    <xf numFmtId="0" fontId="12" fillId="0" borderId="71" xfId="0" applyFont="1" applyFill="1" applyBorder="1" applyAlignment="1">
      <alignment horizontal="center" vertical="center"/>
    </xf>
    <xf numFmtId="0" fontId="0" fillId="0" borderId="67" xfId="0" applyFill="1" applyBorder="1" applyAlignment="1">
      <alignment horizontal="center" vertical="center"/>
    </xf>
    <xf numFmtId="0" fontId="10" fillId="0" borderId="56" xfId="0" applyFont="1" applyFill="1" applyBorder="1" applyAlignment="1">
      <alignment horizontal="center" vertical="center"/>
    </xf>
    <xf numFmtId="0" fontId="0" fillId="0" borderId="60" xfId="0" applyFill="1" applyBorder="1" applyAlignment="1">
      <alignment horizontal="center" vertical="center"/>
    </xf>
    <xf numFmtId="0" fontId="0" fillId="0" borderId="63" xfId="0" applyFill="1" applyBorder="1" applyAlignment="1">
      <alignment horizontal="center" vertical="center"/>
    </xf>
    <xf numFmtId="0" fontId="20" fillId="0" borderId="0" xfId="0" applyFont="1" applyFill="1" applyBorder="1" applyAlignment="1">
      <alignment/>
    </xf>
    <xf numFmtId="0" fontId="20" fillId="0" borderId="0" xfId="0" applyFont="1" applyFill="1" applyAlignment="1">
      <alignment/>
    </xf>
    <xf numFmtId="0" fontId="12" fillId="0" borderId="0" xfId="0" applyFont="1" applyFill="1" applyBorder="1" applyAlignment="1">
      <alignment vertical="top"/>
    </xf>
    <xf numFmtId="0" fontId="12" fillId="0" borderId="0" xfId="0" applyFont="1" applyFill="1" applyBorder="1" applyAlignment="1">
      <alignment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81" xfId="0" applyFont="1" applyFill="1" applyBorder="1" applyAlignment="1">
      <alignment horizontal="center" vertical="center"/>
    </xf>
    <xf numFmtId="0" fontId="23" fillId="0" borderId="0" xfId="0" applyFont="1" applyFill="1" applyAlignment="1">
      <alignment horizontal="left" vertical="center"/>
    </xf>
    <xf numFmtId="0" fontId="0" fillId="0" borderId="0" xfId="0" applyFill="1" applyBorder="1" applyAlignment="1">
      <alignment horizontal="left"/>
    </xf>
    <xf numFmtId="0" fontId="0" fillId="0" borderId="0" xfId="0" applyFill="1" applyAlignment="1">
      <alignment horizontal="center"/>
    </xf>
    <xf numFmtId="0" fontId="0" fillId="0" borderId="71"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33" xfId="0" applyFill="1" applyBorder="1" applyAlignment="1">
      <alignment horizontal="center" vertical="center"/>
    </xf>
    <xf numFmtId="0" fontId="0" fillId="0" borderId="77" xfId="0" applyFill="1" applyBorder="1" applyAlignment="1">
      <alignment horizontal="center" vertical="center"/>
    </xf>
    <xf numFmtId="0" fontId="0" fillId="0" borderId="94" xfId="0" applyFill="1" applyBorder="1" applyAlignment="1">
      <alignment horizontal="center"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1" fillId="0" borderId="72" xfId="0" applyFont="1" applyFill="1" applyBorder="1" applyAlignment="1">
      <alignment horizontal="center" vertical="center" wrapText="1"/>
    </xf>
    <xf numFmtId="0" fontId="7" fillId="0" borderId="47" xfId="43" applyFont="1" applyFill="1" applyBorder="1" applyAlignment="1" applyProtection="1">
      <alignment horizontal="center" vertical="center" wrapText="1"/>
      <protection/>
    </xf>
    <xf numFmtId="0" fontId="0" fillId="0" borderId="81" xfId="0" applyFill="1" applyBorder="1" applyAlignment="1">
      <alignment horizontal="center" vertical="center" wrapText="1"/>
    </xf>
    <xf numFmtId="0" fontId="0" fillId="0" borderId="96" xfId="0" applyFill="1" applyBorder="1" applyAlignment="1">
      <alignment horizontal="center" vertical="center" wrapText="1"/>
    </xf>
    <xf numFmtId="38" fontId="16" fillId="0" borderId="39" xfId="49" applyFont="1" applyFill="1" applyBorder="1" applyAlignment="1">
      <alignment horizontal="center" vertical="center"/>
    </xf>
    <xf numFmtId="0" fontId="0" fillId="0" borderId="73" xfId="0" applyFill="1" applyBorder="1" applyAlignment="1">
      <alignment horizontal="center" vertical="center"/>
    </xf>
    <xf numFmtId="0" fontId="5" fillId="0" borderId="0" xfId="0" applyFont="1" applyFill="1" applyAlignment="1">
      <alignment horizontal="left"/>
    </xf>
    <xf numFmtId="0" fontId="0" fillId="0" borderId="51" xfId="0" applyFill="1" applyBorder="1" applyAlignment="1">
      <alignment horizontal="left"/>
    </xf>
    <xf numFmtId="0" fontId="16" fillId="0" borderId="71" xfId="0" applyFont="1" applyFill="1" applyBorder="1" applyAlignment="1">
      <alignment horizontal="center" vertical="distributed"/>
    </xf>
    <xf numFmtId="0" fontId="16" fillId="0" borderId="67" xfId="0" applyFont="1" applyFill="1" applyBorder="1" applyAlignment="1">
      <alignment horizontal="distributed" vertical="distributed"/>
    </xf>
    <xf numFmtId="0" fontId="28" fillId="0" borderId="0" xfId="0" applyFont="1" applyAlignment="1">
      <alignment horizontal="distributed"/>
    </xf>
    <xf numFmtId="0" fontId="0" fillId="0" borderId="0" xfId="0" applyAlignment="1">
      <alignment horizontal="distributed"/>
    </xf>
    <xf numFmtId="0" fontId="0" fillId="0" borderId="51" xfId="0" applyBorder="1" applyAlignment="1">
      <alignment horizontal="left"/>
    </xf>
    <xf numFmtId="0" fontId="0" fillId="0" borderId="0" xfId="0" applyFill="1" applyAlignment="1">
      <alignment horizontal="left"/>
    </xf>
    <xf numFmtId="0" fontId="0" fillId="0" borderId="81" xfId="0" applyFill="1" applyBorder="1" applyAlignment="1">
      <alignment horizontal="left" vertical="top"/>
    </xf>
    <xf numFmtId="0" fontId="0" fillId="0" borderId="81" xfId="0" applyFont="1" applyFill="1" applyBorder="1" applyAlignment="1">
      <alignment horizontal="left" vertical="top"/>
    </xf>
    <xf numFmtId="0" fontId="0" fillId="0" borderId="81" xfId="0" applyFill="1" applyBorder="1" applyAlignment="1">
      <alignment horizontal="distributed"/>
    </xf>
    <xf numFmtId="0" fontId="0" fillId="0" borderId="0" xfId="0" applyFont="1" applyFill="1" applyAlignment="1">
      <alignment horizontal="left"/>
    </xf>
    <xf numFmtId="0" fontId="20" fillId="0" borderId="0" xfId="0" applyFont="1" applyFill="1" applyAlignment="1">
      <alignment horizontal="left" vertical="center"/>
    </xf>
    <xf numFmtId="0" fontId="10" fillId="0" borderId="39" xfId="0" applyFont="1" applyFill="1" applyBorder="1" applyAlignment="1">
      <alignment horizontal="center" vertical="center"/>
    </xf>
    <xf numFmtId="0" fontId="10" fillId="0" borderId="72" xfId="0" applyFont="1" applyFill="1" applyBorder="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15"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47" xfId="0" applyFont="1" applyFill="1" applyBorder="1" applyAlignment="1">
      <alignment horizontal="center" vertical="top" wrapText="1"/>
    </xf>
    <xf numFmtId="0" fontId="0" fillId="0" borderId="81" xfId="0" applyFont="1" applyFill="1" applyBorder="1" applyAlignment="1">
      <alignment horizontal="center" vertical="top" wrapText="1"/>
    </xf>
    <xf numFmtId="0" fontId="0" fillId="0" borderId="96" xfId="0" applyFont="1" applyFill="1" applyBorder="1" applyAlignment="1">
      <alignment horizontal="center" vertical="top" wrapText="1"/>
    </xf>
    <xf numFmtId="0" fontId="0" fillId="0" borderId="71"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16" xfId="0" applyFont="1" applyFill="1" applyBorder="1" applyAlignment="1">
      <alignment horizontal="center" vertical="top"/>
    </xf>
    <xf numFmtId="0" fontId="0" fillId="0" borderId="23" xfId="0" applyFont="1" applyFill="1" applyBorder="1" applyAlignment="1">
      <alignment horizontal="center" vertical="top"/>
    </xf>
    <xf numFmtId="0" fontId="0" fillId="0" borderId="21" xfId="0" applyFont="1" applyFill="1" applyBorder="1" applyAlignment="1">
      <alignment horizontal="center" vertical="top"/>
    </xf>
    <xf numFmtId="0" fontId="8" fillId="0" borderId="81" xfId="0" applyFont="1" applyFill="1" applyBorder="1" applyAlignment="1">
      <alignment horizontal="left" vertical="distributed"/>
    </xf>
    <xf numFmtId="0" fontId="0" fillId="0" borderId="39" xfId="0" applyFont="1" applyFill="1" applyBorder="1" applyAlignment="1">
      <alignment horizontal="center" vertical="top" wrapText="1"/>
    </xf>
    <xf numFmtId="0" fontId="0" fillId="0" borderId="72" xfId="0" applyFont="1" applyFill="1" applyBorder="1" applyAlignment="1">
      <alignment horizontal="center" vertical="top" wrapText="1"/>
    </xf>
    <xf numFmtId="0" fontId="0" fillId="0" borderId="73" xfId="0" applyFont="1" applyFill="1" applyBorder="1" applyAlignment="1">
      <alignment horizontal="center" vertical="top" wrapText="1"/>
    </xf>
    <xf numFmtId="0" fontId="0" fillId="0" borderId="94"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34" xfId="0" applyFont="1" applyFill="1" applyBorder="1" applyAlignment="1">
      <alignment horizontal="center" vertical="top" wrapText="1"/>
    </xf>
    <xf numFmtId="0" fontId="10" fillId="0" borderId="71" xfId="0" applyFont="1" applyFill="1" applyBorder="1" applyAlignment="1">
      <alignment vertical="center"/>
    </xf>
    <xf numFmtId="0" fontId="0" fillId="0" borderId="25" xfId="0" applyFill="1" applyBorder="1" applyAlignment="1">
      <alignment vertical="center"/>
    </xf>
    <xf numFmtId="0" fontId="0" fillId="0" borderId="67" xfId="0" applyFill="1" applyBorder="1" applyAlignment="1">
      <alignment vertical="center"/>
    </xf>
    <xf numFmtId="0" fontId="12" fillId="0" borderId="43" xfId="0" applyFont="1" applyFill="1" applyBorder="1" applyAlignment="1">
      <alignment vertical="center" textRotation="255"/>
    </xf>
    <xf numFmtId="0" fontId="12" fillId="0" borderId="65" xfId="0" applyFont="1" applyFill="1" applyBorder="1" applyAlignment="1">
      <alignment vertical="center" textRotation="255"/>
    </xf>
    <xf numFmtId="0" fontId="12" fillId="0" borderId="22" xfId="0" applyFont="1" applyFill="1" applyBorder="1" applyAlignment="1">
      <alignment horizontal="center" vertical="top"/>
    </xf>
    <xf numFmtId="0" fontId="12" fillId="0" borderId="10" xfId="0" applyFont="1" applyFill="1" applyBorder="1" applyAlignment="1">
      <alignment horizontal="center" vertical="top"/>
    </xf>
    <xf numFmtId="0" fontId="0" fillId="0" borderId="51" xfId="0" applyFill="1" applyBorder="1" applyAlignment="1">
      <alignment horizontal="left" vertical="center"/>
    </xf>
    <xf numFmtId="0" fontId="0" fillId="0" borderId="51" xfId="0" applyFont="1" applyFill="1" applyBorder="1" applyAlignment="1">
      <alignment horizontal="distributed" vertical="center"/>
    </xf>
    <xf numFmtId="0" fontId="0" fillId="0" borderId="15"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distributed" vertical="center" wrapText="1"/>
    </xf>
    <xf numFmtId="0" fontId="0" fillId="0" borderId="93" xfId="0"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3" xfId="0" applyFill="1" applyBorder="1" applyAlignment="1">
      <alignment horizontal="center" vertical="center"/>
    </xf>
    <xf numFmtId="0" fontId="0" fillId="0" borderId="65" xfId="0" applyFill="1" applyBorder="1" applyAlignment="1">
      <alignment horizontal="center" vertical="center"/>
    </xf>
    <xf numFmtId="0" fontId="20" fillId="0" borderId="51" xfId="0" applyFont="1" applyFill="1" applyBorder="1" applyAlignment="1">
      <alignment horizontal="center" vertical="center"/>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0" fillId="0" borderId="10" xfId="0" applyFill="1" applyBorder="1" applyAlignment="1">
      <alignment horizontal="center" vertical="center"/>
    </xf>
    <xf numFmtId="0" fontId="12" fillId="0" borderId="44" xfId="0" applyFont="1" applyFill="1" applyBorder="1" applyAlignment="1">
      <alignment horizontal="left" vertical="center" wrapText="1"/>
    </xf>
    <xf numFmtId="0" fontId="12" fillId="0" borderId="64" xfId="0" applyFont="1" applyFill="1" applyBorder="1" applyAlignment="1">
      <alignment horizontal="left" vertical="center" wrapText="1"/>
    </xf>
    <xf numFmtId="0" fontId="12" fillId="0" borderId="44" xfId="0" applyFont="1" applyFill="1" applyBorder="1" applyAlignment="1">
      <alignment horizontal="center" vertical="center" wrapText="1" shrinkToFit="1"/>
    </xf>
    <xf numFmtId="0" fontId="0" fillId="0" borderId="64" xfId="0" applyFill="1" applyBorder="1" applyAlignment="1">
      <alignment horizontal="center" vertical="center" shrinkToFit="1"/>
    </xf>
    <xf numFmtId="0" fontId="0" fillId="0" borderId="44"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99" xfId="0" applyFill="1" applyBorder="1" applyAlignment="1">
      <alignment horizontal="center" vertical="center"/>
    </xf>
    <xf numFmtId="0" fontId="0" fillId="0" borderId="79" xfId="0" applyFill="1" applyBorder="1" applyAlignment="1">
      <alignment horizontal="center" vertical="center"/>
    </xf>
    <xf numFmtId="0" fontId="0" fillId="0" borderId="82" xfId="0" applyFill="1" applyBorder="1" applyAlignment="1">
      <alignment horizontal="center" vertical="center"/>
    </xf>
    <xf numFmtId="0" fontId="10" fillId="0" borderId="95" xfId="0" applyFont="1" applyFill="1" applyBorder="1" applyAlignment="1">
      <alignment horizontal="center" vertical="center"/>
    </xf>
    <xf numFmtId="0" fontId="0" fillId="0" borderId="69" xfId="0" applyFill="1" applyBorder="1" applyAlignment="1">
      <alignment horizontal="center" vertical="center"/>
    </xf>
    <xf numFmtId="0" fontId="13" fillId="0" borderId="72" xfId="0" applyFont="1" applyFill="1" applyBorder="1" applyAlignment="1">
      <alignment horizontal="center" vertical="center"/>
    </xf>
    <xf numFmtId="0" fontId="0" fillId="0" borderId="72" xfId="0" applyFill="1" applyBorder="1" applyAlignment="1">
      <alignment horizontal="center" vertical="center"/>
    </xf>
    <xf numFmtId="0" fontId="26" fillId="0" borderId="51" xfId="0" applyFont="1" applyFill="1" applyBorder="1" applyAlignment="1">
      <alignment horizontal="left"/>
    </xf>
    <xf numFmtId="0" fontId="0" fillId="0" borderId="67" xfId="0" applyFont="1" applyFill="1" applyBorder="1" applyAlignment="1">
      <alignment horizontal="center" vertical="distributed"/>
    </xf>
    <xf numFmtId="0" fontId="3" fillId="0" borderId="10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ill="1" applyBorder="1" applyAlignment="1">
      <alignment vertical="top"/>
    </xf>
    <xf numFmtId="0" fontId="0" fillId="0" borderId="0" xfId="0" applyFill="1" applyBorder="1" applyAlignment="1">
      <alignment vertical="center"/>
    </xf>
    <xf numFmtId="0" fontId="17" fillId="0" borderId="72"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73" xfId="0" applyFont="1" applyFill="1" applyBorder="1" applyAlignment="1">
      <alignment horizontal="distributed" vertical="center"/>
    </xf>
    <xf numFmtId="0" fontId="17" fillId="0" borderId="39" xfId="0" applyFont="1" applyFill="1" applyBorder="1" applyAlignment="1">
      <alignment horizontal="center" vertical="center"/>
    </xf>
    <xf numFmtId="0" fontId="0" fillId="0" borderId="0" xfId="0" applyFill="1" applyAlignment="1">
      <alignment horizontal="distributed" vertical="distributed"/>
    </xf>
    <xf numFmtId="0" fontId="0" fillId="0" borderId="0" xfId="0" applyFill="1" applyAlignment="1">
      <alignment horizontal="distributed"/>
    </xf>
    <xf numFmtId="0" fontId="27" fillId="0" borderId="71"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0" fillId="0" borderId="25" xfId="0" applyBorder="1" applyAlignment="1">
      <alignment horizontal="center" vertical="center"/>
    </xf>
    <xf numFmtId="0" fontId="0" fillId="0" borderId="67" xfId="0" applyBorder="1" applyAlignment="1">
      <alignment horizontal="center" vertical="center"/>
    </xf>
    <xf numFmtId="0" fontId="20" fillId="0" borderId="0" xfId="0" applyFont="1" applyFill="1" applyBorder="1" applyAlignment="1">
      <alignment horizontal="center" vertical="center"/>
    </xf>
    <xf numFmtId="0" fontId="0" fillId="0" borderId="71" xfId="0" applyFill="1" applyBorder="1" applyAlignment="1">
      <alignment vertical="center" shrinkToFit="1"/>
    </xf>
    <xf numFmtId="0" fontId="0" fillId="0" borderId="25" xfId="0" applyFill="1" applyBorder="1" applyAlignment="1">
      <alignment vertical="center" shrinkToFit="1"/>
    </xf>
    <xf numFmtId="0" fontId="0" fillId="0" borderId="67" xfId="0" applyFill="1" applyBorder="1" applyAlignment="1">
      <alignment vertical="center" shrinkToFit="1"/>
    </xf>
    <xf numFmtId="0" fontId="10" fillId="0" borderId="47"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93" xfId="0" applyFont="1" applyFill="1" applyBorder="1" applyAlignment="1">
      <alignment horizontal="right" vertical="center" wrapText="1"/>
    </xf>
    <xf numFmtId="0" fontId="3" fillId="0" borderId="37" xfId="0" applyFont="1" applyFill="1" applyBorder="1" applyAlignment="1">
      <alignment horizontal="right" vertical="center"/>
    </xf>
    <xf numFmtId="0" fontId="3" fillId="0" borderId="96" xfId="0" applyFont="1" applyFill="1" applyBorder="1" applyAlignment="1">
      <alignment horizontal="center" vertical="center" wrapText="1"/>
    </xf>
    <xf numFmtId="0" fontId="3" fillId="0" borderId="75" xfId="0" applyFont="1" applyFill="1" applyBorder="1" applyAlignment="1">
      <alignment horizontal="center" vertical="center" wrapText="1"/>
    </xf>
    <xf numFmtId="179" fontId="0" fillId="0" borderId="93" xfId="49" applyNumberFormat="1"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50" xfId="0" applyFont="1" applyFill="1" applyBorder="1" applyAlignment="1">
      <alignment horizontal="center" vertical="center"/>
    </xf>
    <xf numFmtId="0" fontId="0" fillId="0" borderId="7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3" fillId="0" borderId="101" xfId="0" applyFont="1" applyFill="1" applyBorder="1" applyAlignment="1">
      <alignment horizontal="center" vertical="center"/>
    </xf>
    <xf numFmtId="0" fontId="3" fillId="0" borderId="66" xfId="0" applyFont="1" applyFill="1" applyBorder="1" applyAlignment="1">
      <alignment horizontal="center" vertical="center"/>
    </xf>
    <xf numFmtId="0" fontId="0" fillId="0" borderId="81" xfId="0" applyFill="1" applyBorder="1" applyAlignment="1">
      <alignment horizontal="center" vertical="center" wrapText="1" shrinkToFit="1"/>
    </xf>
    <xf numFmtId="0" fontId="0" fillId="0" borderId="0" xfId="0" applyBorder="1" applyAlignment="1">
      <alignment horizontal="center" vertical="center" wrapText="1" shrinkToFit="1"/>
    </xf>
    <xf numFmtId="0" fontId="0" fillId="0" borderId="51" xfId="0" applyBorder="1" applyAlignment="1">
      <alignment horizontal="center" vertical="center" wrapText="1" shrinkToFit="1"/>
    </xf>
    <xf numFmtId="0" fontId="0" fillId="0" borderId="56" xfId="0" applyFill="1" applyBorder="1" applyAlignment="1">
      <alignment horizontal="center" vertical="center"/>
    </xf>
    <xf numFmtId="0" fontId="0" fillId="0" borderId="61" xfId="0" applyBorder="1" applyAlignment="1">
      <alignment horizontal="center" vertical="center"/>
    </xf>
    <xf numFmtId="0" fontId="10" fillId="0" borderId="47" xfId="0" applyFont="1" applyFill="1" applyBorder="1" applyAlignment="1">
      <alignment horizontal="center" vertical="center" wrapText="1" shrinkToFit="1"/>
    </xf>
    <xf numFmtId="0" fontId="10" fillId="0" borderId="96"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102" xfId="0" applyFont="1" applyBorder="1" applyAlignment="1">
      <alignment horizontal="center" vertical="center" wrapText="1" shrinkToFit="1"/>
    </xf>
    <xf numFmtId="0" fontId="29" fillId="0" borderId="36" xfId="0" applyFont="1" applyFill="1" applyBorder="1" applyAlignment="1">
      <alignment horizontal="left"/>
    </xf>
    <xf numFmtId="0" fontId="0" fillId="0" borderId="36" xfId="0" applyFill="1" applyBorder="1" applyAlignment="1">
      <alignment horizontal="left"/>
    </xf>
    <xf numFmtId="0" fontId="0" fillId="0" borderId="11" xfId="0" applyFill="1" applyBorder="1" applyAlignment="1">
      <alignment vertical="center"/>
    </xf>
    <xf numFmtId="0" fontId="0" fillId="0" borderId="44" xfId="0" applyFill="1" applyBorder="1" applyAlignment="1">
      <alignment vertical="center" wrapText="1"/>
    </xf>
    <xf numFmtId="0" fontId="0" fillId="0" borderId="18" xfId="0" applyFill="1" applyBorder="1" applyAlignment="1">
      <alignment vertical="center" wrapText="1"/>
    </xf>
    <xf numFmtId="0" fontId="0" fillId="0" borderId="11" xfId="0" applyFill="1" applyBorder="1" applyAlignment="1">
      <alignment horizontal="center" vertical="center"/>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51" xfId="0" applyFill="1" applyBorder="1" applyAlignment="1">
      <alignment horizontal="left" vertical="center" indent="1"/>
    </xf>
    <xf numFmtId="0" fontId="0" fillId="0" borderId="71" xfId="0" applyFont="1" applyFill="1" applyBorder="1" applyAlignment="1">
      <alignment horizontal="left" vertical="center" indent="1" shrinkToFit="1"/>
    </xf>
    <xf numFmtId="0" fontId="0" fillId="0" borderId="67" xfId="0" applyFont="1" applyFill="1" applyBorder="1" applyAlignment="1">
      <alignment horizontal="left" vertical="center" indent="1" shrinkToFit="1"/>
    </xf>
    <xf numFmtId="0" fontId="20" fillId="0" borderId="39"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73" xfId="0" applyFont="1" applyFill="1" applyBorder="1" applyAlignment="1">
      <alignment horizontal="center" vertical="center"/>
    </xf>
    <xf numFmtId="0" fontId="0" fillId="0" borderId="39"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72" xfId="0"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2014&#33258;&#27835;&#20307;&#12461;&#12515;&#12521;&#12496;&#12531;&#34892;&#21205;\&#12450;&#12531;&#12465;&#12540;&#12488;&#22238;&#31572;&#38598;&#9733;\201406&#24066;&#30010;&#26449;&#22269;&#20445;&#12450;&#12531;&#12465;&#12540;&#12488;&#38598;&#32004;&#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保険証発行状況"/>
      <sheetName val="発行条件"/>
      <sheetName val="資格証明書発行こども数"/>
      <sheetName val="所得と医療費"/>
      <sheetName val="国保料モデルケース"/>
      <sheetName val="賦課"/>
      <sheetName val="条例減免"/>
      <sheetName val="一部負担金減免"/>
      <sheetName val="2013繰入金決算見込"/>
      <sheetName val="2014繰入金予算"/>
      <sheetName val="加入所得別世帯数"/>
      <sheetName val="加入世帯構成"/>
      <sheetName val="差し押さえ"/>
      <sheetName val="滞納処分の停止"/>
      <sheetName val="保険証形態"/>
    </sheetNames>
    <sheetDataSet>
      <sheetData sheetId="0">
        <row r="37">
          <cell r="O37">
            <v>25901</v>
          </cell>
        </row>
        <row r="49">
          <cell r="P49">
            <v>0.35502479000522863</v>
          </cell>
          <cell r="R49">
            <v>0.11194858742473984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D554"/>
  <sheetViews>
    <sheetView zoomScalePageLayoutView="0" workbookViewId="0" topLeftCell="A1">
      <pane xSplit="2" ySplit="5" topLeftCell="C42" activePane="bottomRight" state="frozen"/>
      <selection pane="topLeft" activeCell="A1" sqref="A1"/>
      <selection pane="topRight" activeCell="C1" sqref="C1"/>
      <selection pane="bottomLeft" activeCell="A6" sqref="A6"/>
      <selection pane="bottomRight" activeCell="C4" sqref="C4:G4"/>
    </sheetView>
  </sheetViews>
  <sheetFormatPr defaultColWidth="9.00390625" defaultRowHeight="13.5"/>
  <cols>
    <col min="1" max="1" width="4.375" style="117" customWidth="1"/>
    <col min="2" max="2" width="10.25390625" style="116" customWidth="1"/>
    <col min="3" max="5" width="8.25390625" style="117" customWidth="1"/>
    <col min="6" max="6" width="8.25390625" style="134" customWidth="1"/>
    <col min="7" max="10" width="8.25390625" style="117" customWidth="1"/>
    <col min="11" max="11" width="8.25390625" style="182" customWidth="1"/>
    <col min="12" max="12" width="8.25390625" style="117" customWidth="1"/>
    <col min="13" max="19" width="9.125" style="117" customWidth="1"/>
    <col min="20" max="16384" width="9.00390625" style="117" customWidth="1"/>
  </cols>
  <sheetData>
    <row r="1" spans="2:17" s="1" customFormat="1" ht="17.25">
      <c r="B1" s="336"/>
      <c r="C1" s="713" t="s">
        <v>173</v>
      </c>
      <c r="D1" s="713"/>
      <c r="E1" s="713"/>
      <c r="F1" s="713"/>
      <c r="G1" s="713"/>
      <c r="H1" s="713"/>
      <c r="I1" s="713"/>
      <c r="J1" s="714"/>
      <c r="K1" s="714"/>
      <c r="L1" s="714"/>
      <c r="M1" s="714"/>
      <c r="N1" s="714"/>
      <c r="O1" s="714"/>
      <c r="P1" s="337"/>
      <c r="Q1" s="338"/>
    </row>
    <row r="2" spans="2:17" s="1" customFormat="1" ht="12" customHeight="1" thickBot="1">
      <c r="B2" s="336"/>
      <c r="C2" s="339"/>
      <c r="D2" s="339"/>
      <c r="E2" s="339"/>
      <c r="F2" s="340"/>
      <c r="G2" s="715" t="s">
        <v>149</v>
      </c>
      <c r="H2" s="716"/>
      <c r="I2" s="716"/>
      <c r="J2" s="716"/>
      <c r="K2" s="341"/>
      <c r="L2" s="299"/>
      <c r="M2" s="299"/>
      <c r="N2" s="299"/>
      <c r="O2" s="2"/>
      <c r="P2" s="337"/>
      <c r="Q2" s="338"/>
    </row>
    <row r="3" spans="2:19" s="1" customFormat="1" ht="16.5" customHeight="1" thickBot="1">
      <c r="B3" s="705"/>
      <c r="C3" s="722" t="s">
        <v>429</v>
      </c>
      <c r="D3" s="722"/>
      <c r="E3" s="722"/>
      <c r="F3" s="722"/>
      <c r="G3" s="722"/>
      <c r="H3" s="722"/>
      <c r="I3" s="722"/>
      <c r="J3" s="722"/>
      <c r="K3" s="722"/>
      <c r="L3" s="722"/>
      <c r="M3" s="719" t="s">
        <v>426</v>
      </c>
      <c r="N3" s="708" t="s">
        <v>20</v>
      </c>
      <c r="O3" s="710" t="s">
        <v>486</v>
      </c>
      <c r="P3" s="711"/>
      <c r="Q3" s="711"/>
      <c r="R3" s="712"/>
      <c r="S3" s="703" t="s">
        <v>430</v>
      </c>
    </row>
    <row r="4" spans="2:19" s="1" customFormat="1" ht="20.25" customHeight="1" thickBot="1">
      <c r="B4" s="706"/>
      <c r="C4" s="710" t="s">
        <v>403</v>
      </c>
      <c r="D4" s="717"/>
      <c r="E4" s="717"/>
      <c r="F4" s="717"/>
      <c r="G4" s="718"/>
      <c r="H4" s="710" t="s">
        <v>402</v>
      </c>
      <c r="I4" s="717"/>
      <c r="J4" s="717"/>
      <c r="K4" s="717"/>
      <c r="L4" s="718"/>
      <c r="M4" s="720"/>
      <c r="N4" s="709"/>
      <c r="O4" s="342" t="s">
        <v>329</v>
      </c>
      <c r="P4" s="343" t="s">
        <v>484</v>
      </c>
      <c r="Q4" s="343" t="s">
        <v>565</v>
      </c>
      <c r="R4" s="343" t="s">
        <v>26</v>
      </c>
      <c r="S4" s="704"/>
    </row>
    <row r="5" spans="2:19" s="1" customFormat="1" ht="21" customHeight="1" thickBot="1">
      <c r="B5" s="707"/>
      <c r="C5" s="344" t="s">
        <v>483</v>
      </c>
      <c r="D5" s="344" t="s">
        <v>102</v>
      </c>
      <c r="E5" s="344" t="s">
        <v>326</v>
      </c>
      <c r="F5" s="345" t="s">
        <v>175</v>
      </c>
      <c r="G5" s="346" t="s">
        <v>54</v>
      </c>
      <c r="H5" s="344" t="s">
        <v>483</v>
      </c>
      <c r="I5" s="344" t="s">
        <v>102</v>
      </c>
      <c r="J5" s="344" t="s">
        <v>326</v>
      </c>
      <c r="K5" s="347" t="s">
        <v>175</v>
      </c>
      <c r="L5" s="348" t="s">
        <v>53</v>
      </c>
      <c r="M5" s="721"/>
      <c r="N5" s="349" t="s">
        <v>176</v>
      </c>
      <c r="O5" s="350" t="s">
        <v>176</v>
      </c>
      <c r="P5" s="350" t="s">
        <v>176</v>
      </c>
      <c r="Q5" s="350" t="s">
        <v>177</v>
      </c>
      <c r="R5" s="350" t="s">
        <v>178</v>
      </c>
      <c r="S5" s="351" t="s">
        <v>176</v>
      </c>
    </row>
    <row r="6" spans="2:19" s="1" customFormat="1" ht="15.75" customHeight="1">
      <c r="B6" s="220" t="s">
        <v>485</v>
      </c>
      <c r="C6" s="44">
        <v>55789</v>
      </c>
      <c r="D6" s="44">
        <v>51028</v>
      </c>
      <c r="E6" s="44">
        <v>49569</v>
      </c>
      <c r="F6" s="221">
        <v>49774</v>
      </c>
      <c r="G6" s="61" t="e">
        <f>F6/Q6</f>
        <v>#VALUE!</v>
      </c>
      <c r="H6" s="44">
        <v>11540</v>
      </c>
      <c r="I6" s="222">
        <v>12261</v>
      </c>
      <c r="J6" s="223">
        <v>12468</v>
      </c>
      <c r="K6" s="224">
        <v>12436</v>
      </c>
      <c r="L6" s="63" t="e">
        <f>J6/Q6</f>
        <v>#VALUE!</v>
      </c>
      <c r="M6" s="225" t="e">
        <f>(E6+J6)/Q6</f>
        <v>#VALUE!</v>
      </c>
      <c r="N6" s="186">
        <v>1394862</v>
      </c>
      <c r="O6" s="187">
        <v>479643</v>
      </c>
      <c r="P6" s="67">
        <f>O6/N6</f>
        <v>0.3438641241929309</v>
      </c>
      <c r="Q6" s="228" t="s">
        <v>241</v>
      </c>
      <c r="R6" s="226"/>
      <c r="S6" s="227">
        <f>RANK(R6,$R$6:$R$48)</f>
        <v>37</v>
      </c>
    </row>
    <row r="7" spans="2:19" s="1" customFormat="1" ht="15.75" customHeight="1">
      <c r="B7" s="185" t="s">
        <v>566</v>
      </c>
      <c r="C7" s="44">
        <v>4017</v>
      </c>
      <c r="D7" s="44">
        <v>3433</v>
      </c>
      <c r="E7" s="44">
        <v>1651</v>
      </c>
      <c r="F7" s="133">
        <v>3510</v>
      </c>
      <c r="G7" s="61">
        <f>F7/Q7</f>
        <v>0.18729989327641408</v>
      </c>
      <c r="H7" s="44">
        <v>358</v>
      </c>
      <c r="I7" s="84">
        <v>190</v>
      </c>
      <c r="J7" s="85">
        <v>127</v>
      </c>
      <c r="K7" s="181">
        <v>76</v>
      </c>
      <c r="L7" s="63">
        <f>K7/Q7</f>
        <v>0.004055496264674493</v>
      </c>
      <c r="M7" s="64">
        <f>(E7+J7)/Q7</f>
        <v>0.09487726787620064</v>
      </c>
      <c r="N7" s="186">
        <v>183339</v>
      </c>
      <c r="O7" s="187">
        <v>61663</v>
      </c>
      <c r="P7" s="67">
        <f aca="true" t="shared" si="0" ref="P7:P48">O7/N7</f>
        <v>0.3363332406089266</v>
      </c>
      <c r="Q7" s="44">
        <v>18740</v>
      </c>
      <c r="R7" s="188">
        <f aca="true" t="shared" si="1" ref="R7:R49">Q7/O7</f>
        <v>0.3039099622139695</v>
      </c>
      <c r="S7" s="69">
        <f>RANK(R7,$R$6:$R$48)</f>
        <v>3</v>
      </c>
    </row>
    <row r="8" spans="2:19" s="1" customFormat="1" ht="15.75" customHeight="1">
      <c r="B8" s="59" t="s">
        <v>567</v>
      </c>
      <c r="C8" s="60">
        <v>792</v>
      </c>
      <c r="D8" s="60">
        <v>596</v>
      </c>
      <c r="E8" s="60">
        <v>851</v>
      </c>
      <c r="F8" s="133">
        <v>831</v>
      </c>
      <c r="G8" s="61" t="e">
        <f aca="true" t="shared" si="2" ref="G8:G49">F8/Q8</f>
        <v>#DIV/0!</v>
      </c>
      <c r="H8" s="60">
        <v>37</v>
      </c>
      <c r="I8" s="84">
        <v>31</v>
      </c>
      <c r="J8" s="85">
        <v>26</v>
      </c>
      <c r="K8" s="181">
        <v>26</v>
      </c>
      <c r="L8" s="63" t="e">
        <f aca="true" t="shared" si="3" ref="L8:L49">K8/Q8</f>
        <v>#DIV/0!</v>
      </c>
      <c r="M8" s="64"/>
      <c r="N8" s="65">
        <v>45915</v>
      </c>
      <c r="O8" s="66">
        <v>15668</v>
      </c>
      <c r="P8" s="67">
        <f t="shared" si="0"/>
        <v>0.34123924643362735</v>
      </c>
      <c r="Q8" s="60"/>
      <c r="R8" s="68"/>
      <c r="S8" s="69"/>
    </row>
    <row r="9" spans="2:19" s="1" customFormat="1" ht="15.75" customHeight="1">
      <c r="B9" s="59" t="s">
        <v>554</v>
      </c>
      <c r="C9" s="60">
        <v>93</v>
      </c>
      <c r="D9" s="60">
        <v>108</v>
      </c>
      <c r="E9" s="60">
        <v>79</v>
      </c>
      <c r="F9" s="133">
        <v>77</v>
      </c>
      <c r="G9" s="61">
        <f t="shared" si="2"/>
        <v>0.8953488372093024</v>
      </c>
      <c r="H9" s="60">
        <v>12</v>
      </c>
      <c r="I9" s="84">
        <v>10</v>
      </c>
      <c r="J9" s="85">
        <v>10</v>
      </c>
      <c r="K9" s="181">
        <v>9</v>
      </c>
      <c r="L9" s="63">
        <f t="shared" si="3"/>
        <v>0.10465116279069768</v>
      </c>
      <c r="M9" s="64">
        <f aca="true" t="shared" si="4" ref="M9:M20">(E9+J9)/Q9</f>
        <v>1.0348837209302326</v>
      </c>
      <c r="N9" s="65">
        <v>8742</v>
      </c>
      <c r="O9" s="66">
        <v>3685</v>
      </c>
      <c r="P9" s="67">
        <f t="shared" si="0"/>
        <v>0.4215282544040265</v>
      </c>
      <c r="Q9" s="60">
        <v>86</v>
      </c>
      <c r="R9" s="68">
        <f t="shared" si="1"/>
        <v>0.02333785617367707</v>
      </c>
      <c r="S9" s="69">
        <f aca="true" t="shared" si="5" ref="S9:S48">RANK(R9,$R$6:$R$48)</f>
        <v>36</v>
      </c>
    </row>
    <row r="10" spans="1:82" ht="15.75" customHeight="1">
      <c r="A10" s="117" t="s">
        <v>472</v>
      </c>
      <c r="B10" s="122" t="s">
        <v>556</v>
      </c>
      <c r="C10" s="123">
        <v>139</v>
      </c>
      <c r="D10" s="123">
        <v>140</v>
      </c>
      <c r="E10" s="123">
        <v>135</v>
      </c>
      <c r="F10" s="132"/>
      <c r="G10" s="61">
        <f t="shared" si="2"/>
        <v>0</v>
      </c>
      <c r="H10" s="123">
        <v>18</v>
      </c>
      <c r="I10" s="127">
        <v>16</v>
      </c>
      <c r="J10" s="128">
        <v>11</v>
      </c>
      <c r="K10" s="180"/>
      <c r="L10" s="63">
        <f t="shared" si="3"/>
        <v>0</v>
      </c>
      <c r="M10" s="120">
        <f t="shared" si="4"/>
        <v>0.3492822966507177</v>
      </c>
      <c r="N10" s="124">
        <v>4684</v>
      </c>
      <c r="O10" s="125">
        <v>1984</v>
      </c>
      <c r="P10" s="119">
        <f t="shared" si="0"/>
        <v>0.42356959863364646</v>
      </c>
      <c r="Q10" s="123">
        <v>418</v>
      </c>
      <c r="R10" s="126">
        <f t="shared" si="1"/>
        <v>0.21068548387096775</v>
      </c>
      <c r="S10" s="121">
        <f t="shared" si="5"/>
        <v>11</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row>
    <row r="11" spans="2:19" s="1" customFormat="1" ht="15.75" customHeight="1">
      <c r="B11" s="59" t="s">
        <v>568</v>
      </c>
      <c r="C11" s="60">
        <v>380</v>
      </c>
      <c r="D11" s="60">
        <v>517</v>
      </c>
      <c r="E11" s="60">
        <v>553</v>
      </c>
      <c r="F11" s="133">
        <v>1316</v>
      </c>
      <c r="G11" s="61">
        <f t="shared" si="2"/>
        <v>0.21360168803765622</v>
      </c>
      <c r="H11" s="60">
        <v>50</v>
      </c>
      <c r="I11" s="84">
        <v>58</v>
      </c>
      <c r="J11" s="85">
        <v>88</v>
      </c>
      <c r="K11" s="181">
        <v>231</v>
      </c>
      <c r="L11" s="63">
        <f t="shared" si="3"/>
        <v>0.037493913325758806</v>
      </c>
      <c r="M11" s="64">
        <f t="shared" si="4"/>
        <v>0.10404155169615323</v>
      </c>
      <c r="N11" s="65">
        <v>58020</v>
      </c>
      <c r="O11" s="66">
        <v>20368</v>
      </c>
      <c r="P11" s="67">
        <f t="shared" si="0"/>
        <v>0.35105136159944844</v>
      </c>
      <c r="Q11" s="60">
        <v>6161</v>
      </c>
      <c r="R11" s="68">
        <f t="shared" si="1"/>
        <v>0.30248428908091124</v>
      </c>
      <c r="S11" s="69">
        <f t="shared" si="5"/>
        <v>4</v>
      </c>
    </row>
    <row r="12" spans="2:19" s="1" customFormat="1" ht="15.75" customHeight="1">
      <c r="B12" s="59" t="s">
        <v>569</v>
      </c>
      <c r="C12" s="60">
        <v>5809</v>
      </c>
      <c r="D12" s="60">
        <v>5747</v>
      </c>
      <c r="E12" s="60">
        <v>5513</v>
      </c>
      <c r="F12" s="133">
        <v>5046</v>
      </c>
      <c r="G12" s="61">
        <f t="shared" si="2"/>
        <v>0.6192930780559647</v>
      </c>
      <c r="H12" s="60">
        <v>482</v>
      </c>
      <c r="I12" s="84">
        <v>537</v>
      </c>
      <c r="J12" s="85">
        <v>473</v>
      </c>
      <c r="K12" s="181">
        <v>634</v>
      </c>
      <c r="L12" s="63">
        <f t="shared" si="3"/>
        <v>0.0778105056455572</v>
      </c>
      <c r="M12" s="64">
        <f t="shared" si="4"/>
        <v>0.7346588119783997</v>
      </c>
      <c r="N12" s="65">
        <v>156491</v>
      </c>
      <c r="O12" s="66">
        <v>54922</v>
      </c>
      <c r="P12" s="67">
        <f t="shared" si="0"/>
        <v>0.350959480097897</v>
      </c>
      <c r="Q12" s="60">
        <v>8148</v>
      </c>
      <c r="R12" s="68">
        <f t="shared" si="1"/>
        <v>0.14835585011470814</v>
      </c>
      <c r="S12" s="69">
        <f t="shared" si="5"/>
        <v>23</v>
      </c>
    </row>
    <row r="13" spans="2:19" s="1" customFormat="1" ht="15.75" customHeight="1">
      <c r="B13" s="59" t="s">
        <v>557</v>
      </c>
      <c r="C13" s="60">
        <v>242</v>
      </c>
      <c r="D13" s="60">
        <v>259</v>
      </c>
      <c r="E13" s="60">
        <v>255</v>
      </c>
      <c r="F13" s="133">
        <v>293</v>
      </c>
      <c r="G13" s="61">
        <f t="shared" si="2"/>
        <v>0.7918918918918919</v>
      </c>
      <c r="H13" s="60">
        <v>0</v>
      </c>
      <c r="I13" s="84">
        <v>0</v>
      </c>
      <c r="J13" s="85">
        <v>0</v>
      </c>
      <c r="K13" s="181">
        <v>0</v>
      </c>
      <c r="L13" s="63">
        <f t="shared" si="3"/>
        <v>0</v>
      </c>
      <c r="M13" s="64">
        <f t="shared" si="4"/>
        <v>0.6891891891891891</v>
      </c>
      <c r="N13" s="65">
        <v>12671</v>
      </c>
      <c r="O13" s="66">
        <v>4333</v>
      </c>
      <c r="P13" s="67">
        <f t="shared" si="0"/>
        <v>0.3419619603819746</v>
      </c>
      <c r="Q13" s="60">
        <v>370</v>
      </c>
      <c r="R13" s="68">
        <f t="shared" si="1"/>
        <v>0.08539118393722595</v>
      </c>
      <c r="S13" s="69">
        <f t="shared" si="5"/>
        <v>33</v>
      </c>
    </row>
    <row r="14" spans="2:19" s="1" customFormat="1" ht="15.75" customHeight="1">
      <c r="B14" s="59" t="s">
        <v>570</v>
      </c>
      <c r="C14" s="60">
        <v>3711</v>
      </c>
      <c r="D14" s="60">
        <v>2600</v>
      </c>
      <c r="E14" s="60">
        <v>3356</v>
      </c>
      <c r="F14" s="133">
        <v>2024</v>
      </c>
      <c r="G14" s="61">
        <f t="shared" si="2"/>
        <v>0.4719048729307531</v>
      </c>
      <c r="H14" s="60">
        <v>1362</v>
      </c>
      <c r="I14" s="84">
        <v>1287</v>
      </c>
      <c r="J14" s="85">
        <v>1443</v>
      </c>
      <c r="K14" s="181">
        <v>1419</v>
      </c>
      <c r="L14" s="63">
        <f t="shared" si="3"/>
        <v>0.33084635113079974</v>
      </c>
      <c r="M14" s="64">
        <f t="shared" si="4"/>
        <v>1.1189088365586384</v>
      </c>
      <c r="N14" s="65">
        <v>119666</v>
      </c>
      <c r="O14" s="66">
        <v>39670</v>
      </c>
      <c r="P14" s="67">
        <f t="shared" si="0"/>
        <v>0.3315060251032039</v>
      </c>
      <c r="Q14" s="60">
        <v>4289</v>
      </c>
      <c r="R14" s="68">
        <f t="shared" si="1"/>
        <v>0.10811696496092765</v>
      </c>
      <c r="S14" s="69">
        <f t="shared" si="5"/>
        <v>30</v>
      </c>
    </row>
    <row r="15" spans="2:19" s="1" customFormat="1" ht="15.75" customHeight="1">
      <c r="B15" s="59" t="s">
        <v>571</v>
      </c>
      <c r="C15" s="60">
        <v>417</v>
      </c>
      <c r="D15" s="60">
        <v>480</v>
      </c>
      <c r="E15" s="60">
        <v>565</v>
      </c>
      <c r="F15" s="133">
        <v>473</v>
      </c>
      <c r="G15" s="61">
        <f t="shared" si="2"/>
        <v>0.05468208092485549</v>
      </c>
      <c r="H15" s="60">
        <v>7</v>
      </c>
      <c r="I15" s="84">
        <v>10</v>
      </c>
      <c r="J15" s="85">
        <v>8</v>
      </c>
      <c r="K15" s="181">
        <v>11</v>
      </c>
      <c r="L15" s="63">
        <f t="shared" si="3"/>
        <v>0.0012716763005780347</v>
      </c>
      <c r="M15" s="64">
        <f t="shared" si="4"/>
        <v>0.06624277456647398</v>
      </c>
      <c r="N15" s="65">
        <v>161678</v>
      </c>
      <c r="O15" s="66">
        <v>49852</v>
      </c>
      <c r="P15" s="296">
        <f t="shared" si="0"/>
        <v>0.3083412709212138</v>
      </c>
      <c r="Q15" s="60">
        <v>8650</v>
      </c>
      <c r="R15" s="68">
        <f t="shared" si="1"/>
        <v>0.17351360025676002</v>
      </c>
      <c r="S15" s="69">
        <f t="shared" si="5"/>
        <v>20</v>
      </c>
    </row>
    <row r="16" spans="2:19" s="1" customFormat="1" ht="15.75" customHeight="1">
      <c r="B16" s="59" t="s">
        <v>577</v>
      </c>
      <c r="C16" s="60">
        <v>1625</v>
      </c>
      <c r="D16" s="60">
        <v>1388</v>
      </c>
      <c r="E16" s="60">
        <v>1393</v>
      </c>
      <c r="F16" s="133">
        <v>2279</v>
      </c>
      <c r="G16" s="61">
        <f t="shared" si="2"/>
        <v>0.8909304143862392</v>
      </c>
      <c r="H16" s="60">
        <v>42</v>
      </c>
      <c r="I16" s="84">
        <v>27</v>
      </c>
      <c r="J16" s="85">
        <v>25</v>
      </c>
      <c r="K16" s="181">
        <v>42</v>
      </c>
      <c r="L16" s="63">
        <f t="shared" si="3"/>
        <v>0.01641907740422205</v>
      </c>
      <c r="M16" s="64">
        <f t="shared" si="4"/>
        <v>0.5543393275996873</v>
      </c>
      <c r="N16" s="65">
        <v>38353</v>
      </c>
      <c r="O16" s="66">
        <v>14579</v>
      </c>
      <c r="P16" s="67">
        <f t="shared" si="0"/>
        <v>0.3801267175970589</v>
      </c>
      <c r="Q16" s="60">
        <v>2558</v>
      </c>
      <c r="R16" s="68">
        <f t="shared" si="1"/>
        <v>0.17545785033267028</v>
      </c>
      <c r="S16" s="69">
        <f t="shared" si="5"/>
        <v>19</v>
      </c>
    </row>
    <row r="17" spans="2:19" s="1" customFormat="1" ht="15.75" customHeight="1">
      <c r="B17" s="59" t="s">
        <v>578</v>
      </c>
      <c r="C17" s="60">
        <v>3856</v>
      </c>
      <c r="D17" s="60">
        <v>8155</v>
      </c>
      <c r="E17" s="60">
        <v>8373</v>
      </c>
      <c r="F17" s="133">
        <v>7254</v>
      </c>
      <c r="G17" s="61">
        <f t="shared" si="2"/>
        <v>1.0234198645598194</v>
      </c>
      <c r="H17" s="60">
        <v>483</v>
      </c>
      <c r="I17" s="84">
        <v>685</v>
      </c>
      <c r="J17" s="85">
        <v>418</v>
      </c>
      <c r="K17" s="181">
        <v>653</v>
      </c>
      <c r="L17" s="63">
        <f t="shared" si="3"/>
        <v>0.09212753950338601</v>
      </c>
      <c r="M17" s="64">
        <f t="shared" si="4"/>
        <v>1.240265237020316</v>
      </c>
      <c r="N17" s="65">
        <v>69504</v>
      </c>
      <c r="O17" s="66">
        <v>26123</v>
      </c>
      <c r="P17" s="67">
        <f t="shared" si="0"/>
        <v>0.3758488720073665</v>
      </c>
      <c r="Q17" s="60">
        <v>7088</v>
      </c>
      <c r="R17" s="68">
        <f t="shared" si="1"/>
        <v>0.2713317765953374</v>
      </c>
      <c r="S17" s="69">
        <f t="shared" si="5"/>
        <v>6</v>
      </c>
    </row>
    <row r="18" spans="2:19" s="1" customFormat="1" ht="15.75" customHeight="1">
      <c r="B18" s="59" t="s">
        <v>579</v>
      </c>
      <c r="C18" s="60">
        <v>2826</v>
      </c>
      <c r="D18" s="60">
        <v>2747</v>
      </c>
      <c r="E18" s="60">
        <v>2483</v>
      </c>
      <c r="F18" s="133">
        <v>2324</v>
      </c>
      <c r="G18" s="61">
        <f t="shared" si="2"/>
        <v>0.5118942731277533</v>
      </c>
      <c r="H18" s="60">
        <v>527</v>
      </c>
      <c r="I18" s="84">
        <v>628</v>
      </c>
      <c r="J18" s="85">
        <v>561</v>
      </c>
      <c r="K18" s="181">
        <v>546</v>
      </c>
      <c r="L18" s="63">
        <f t="shared" si="3"/>
        <v>0.12026431718061674</v>
      </c>
      <c r="M18" s="64">
        <f t="shared" si="4"/>
        <v>0.6704845814977973</v>
      </c>
      <c r="N18" s="65">
        <v>60977</v>
      </c>
      <c r="O18" s="66">
        <v>25194</v>
      </c>
      <c r="P18" s="67">
        <f t="shared" si="0"/>
        <v>0.4131721796743034</v>
      </c>
      <c r="Q18" s="60">
        <v>4540</v>
      </c>
      <c r="R18" s="68">
        <f t="shared" si="1"/>
        <v>0.18020163530999445</v>
      </c>
      <c r="S18" s="69">
        <f t="shared" si="5"/>
        <v>18</v>
      </c>
    </row>
    <row r="19" spans="2:19" s="1" customFormat="1" ht="15.75" customHeight="1">
      <c r="B19" s="59" t="s">
        <v>0</v>
      </c>
      <c r="C19" s="60">
        <v>2781</v>
      </c>
      <c r="D19" s="60">
        <v>2815</v>
      </c>
      <c r="E19" s="60">
        <v>2748</v>
      </c>
      <c r="F19" s="133">
        <v>2685</v>
      </c>
      <c r="G19" s="61">
        <f t="shared" si="2"/>
        <v>0.3489278752436647</v>
      </c>
      <c r="H19" s="60">
        <v>804</v>
      </c>
      <c r="I19" s="84">
        <v>726</v>
      </c>
      <c r="J19" s="85">
        <v>603</v>
      </c>
      <c r="K19" s="181">
        <v>640</v>
      </c>
      <c r="L19" s="63">
        <f t="shared" si="3"/>
        <v>0.08317089018843404</v>
      </c>
      <c r="M19" s="64">
        <f t="shared" si="4"/>
        <v>0.4354775828460039</v>
      </c>
      <c r="N19" s="65">
        <v>55090</v>
      </c>
      <c r="O19" s="66">
        <v>22077</v>
      </c>
      <c r="P19" s="67">
        <f t="shared" si="0"/>
        <v>0.40074423670357595</v>
      </c>
      <c r="Q19" s="60">
        <v>7695</v>
      </c>
      <c r="R19" s="68">
        <f t="shared" si="1"/>
        <v>0.34855279249898086</v>
      </c>
      <c r="S19" s="69">
        <f t="shared" si="5"/>
        <v>2</v>
      </c>
    </row>
    <row r="20" spans="2:19" s="1" customFormat="1" ht="15.75" customHeight="1">
      <c r="B20" s="107" t="s">
        <v>543</v>
      </c>
      <c r="C20" s="60">
        <v>774</v>
      </c>
      <c r="D20" s="60">
        <v>750</v>
      </c>
      <c r="E20" s="60">
        <v>710</v>
      </c>
      <c r="F20" s="133">
        <v>615</v>
      </c>
      <c r="G20" s="61">
        <f t="shared" si="2"/>
        <v>0.3725015142337977</v>
      </c>
      <c r="H20" s="60">
        <v>353</v>
      </c>
      <c r="I20" s="62">
        <v>268</v>
      </c>
      <c r="J20" s="70">
        <v>259</v>
      </c>
      <c r="K20" s="181">
        <v>237</v>
      </c>
      <c r="L20" s="63">
        <f t="shared" si="3"/>
        <v>0.14354936402180496</v>
      </c>
      <c r="M20" s="64">
        <f t="shared" si="4"/>
        <v>0.5869170199878861</v>
      </c>
      <c r="N20" s="65">
        <v>23724</v>
      </c>
      <c r="O20" s="66">
        <v>9126</v>
      </c>
      <c r="P20" s="67">
        <f t="shared" si="0"/>
        <v>0.38467374810318666</v>
      </c>
      <c r="Q20" s="60">
        <v>1651</v>
      </c>
      <c r="R20" s="68">
        <f t="shared" si="1"/>
        <v>0.18091168091168092</v>
      </c>
      <c r="S20" s="69">
        <f t="shared" si="5"/>
        <v>17</v>
      </c>
    </row>
    <row r="21" spans="2:19" s="1" customFormat="1" ht="15.75" customHeight="1">
      <c r="B21" s="59" t="s">
        <v>1</v>
      </c>
      <c r="C21" s="60">
        <v>3446</v>
      </c>
      <c r="D21" s="60">
        <v>3079</v>
      </c>
      <c r="E21" s="60">
        <v>2668</v>
      </c>
      <c r="F21" s="133">
        <v>2448</v>
      </c>
      <c r="G21" s="61" t="e">
        <f t="shared" si="2"/>
        <v>#DIV/0!</v>
      </c>
      <c r="H21" s="60">
        <v>2354</v>
      </c>
      <c r="I21" s="84">
        <v>2235</v>
      </c>
      <c r="J21" s="85">
        <v>1316</v>
      </c>
      <c r="K21" s="181">
        <v>1189</v>
      </c>
      <c r="L21" s="63" t="e">
        <f t="shared" si="3"/>
        <v>#DIV/0!</v>
      </c>
      <c r="M21" s="64"/>
      <c r="N21" s="65">
        <v>107607</v>
      </c>
      <c r="O21" s="66">
        <v>41037</v>
      </c>
      <c r="P21" s="67">
        <f t="shared" si="0"/>
        <v>0.38135994870222195</v>
      </c>
      <c r="Q21" s="60"/>
      <c r="R21" s="68"/>
      <c r="S21" s="69">
        <f t="shared" si="5"/>
        <v>37</v>
      </c>
    </row>
    <row r="22" spans="2:19" s="1" customFormat="1" ht="15.75" customHeight="1">
      <c r="B22" s="59" t="s">
        <v>2</v>
      </c>
      <c r="C22" s="60">
        <v>6225</v>
      </c>
      <c r="D22" s="60">
        <v>6373</v>
      </c>
      <c r="E22" s="60">
        <v>5710</v>
      </c>
      <c r="F22" s="133">
        <v>5985</v>
      </c>
      <c r="G22" s="61">
        <f t="shared" si="2"/>
        <v>0.4112836723474437</v>
      </c>
      <c r="H22" s="60">
        <v>926</v>
      </c>
      <c r="I22" s="62">
        <v>976</v>
      </c>
      <c r="J22" s="70">
        <v>1027</v>
      </c>
      <c r="K22" s="181">
        <v>1004</v>
      </c>
      <c r="L22" s="63">
        <f t="shared" si="3"/>
        <v>0.06899395272127543</v>
      </c>
      <c r="M22" s="64">
        <f aca="true" t="shared" si="6" ref="M22:M35">(E22+J22)/Q22</f>
        <v>0.4629604178119846</v>
      </c>
      <c r="N22" s="65">
        <v>174720</v>
      </c>
      <c r="O22" s="66">
        <v>61486</v>
      </c>
      <c r="P22" s="67">
        <f t="shared" si="0"/>
        <v>0.35191163003663006</v>
      </c>
      <c r="Q22" s="60">
        <v>14552</v>
      </c>
      <c r="R22" s="68">
        <f t="shared" si="1"/>
        <v>0.23667176267768272</v>
      </c>
      <c r="S22" s="69">
        <f t="shared" si="5"/>
        <v>9</v>
      </c>
    </row>
    <row r="23" spans="2:19" s="1" customFormat="1" ht="15.75" customHeight="1">
      <c r="B23" s="59" t="s">
        <v>3</v>
      </c>
      <c r="C23" s="60">
        <v>548</v>
      </c>
      <c r="D23" s="60">
        <v>405</v>
      </c>
      <c r="E23" s="60">
        <v>344</v>
      </c>
      <c r="F23" s="133">
        <v>270</v>
      </c>
      <c r="G23" s="61">
        <f t="shared" si="2"/>
        <v>0.16970458830923948</v>
      </c>
      <c r="H23" s="60">
        <v>21</v>
      </c>
      <c r="I23" s="84">
        <v>69</v>
      </c>
      <c r="J23" s="85">
        <v>113</v>
      </c>
      <c r="K23" s="181">
        <v>149</v>
      </c>
      <c r="L23" s="63">
        <f t="shared" si="3"/>
        <v>0.09365179132620993</v>
      </c>
      <c r="M23" s="64">
        <f t="shared" si="6"/>
        <v>0.2872407291011942</v>
      </c>
      <c r="N23" s="65">
        <v>31235</v>
      </c>
      <c r="O23" s="66">
        <v>11033</v>
      </c>
      <c r="P23" s="67">
        <f t="shared" si="0"/>
        <v>0.3532255482631663</v>
      </c>
      <c r="Q23" s="60">
        <v>1591</v>
      </c>
      <c r="R23" s="68">
        <f t="shared" si="1"/>
        <v>0.14420375237922595</v>
      </c>
      <c r="S23" s="69">
        <f t="shared" si="5"/>
        <v>24</v>
      </c>
    </row>
    <row r="24" spans="2:19" s="1" customFormat="1" ht="15.75" customHeight="1">
      <c r="B24" s="59" t="s">
        <v>4</v>
      </c>
      <c r="C24" s="60">
        <v>10468</v>
      </c>
      <c r="D24" s="60">
        <v>21072</v>
      </c>
      <c r="E24" s="60">
        <v>9125</v>
      </c>
      <c r="F24" s="133">
        <v>9336</v>
      </c>
      <c r="G24" s="61">
        <f t="shared" si="2"/>
        <v>0.2880236934657864</v>
      </c>
      <c r="H24" s="60">
        <v>1681</v>
      </c>
      <c r="I24" s="84">
        <v>1324</v>
      </c>
      <c r="J24" s="85">
        <v>883</v>
      </c>
      <c r="K24" s="181">
        <v>818</v>
      </c>
      <c r="L24" s="63">
        <f t="shared" si="3"/>
        <v>0.025236009131856606</v>
      </c>
      <c r="M24" s="64">
        <f t="shared" si="6"/>
        <v>0.30875547602887643</v>
      </c>
      <c r="N24" s="65">
        <v>231957</v>
      </c>
      <c r="O24" s="66">
        <v>86194</v>
      </c>
      <c r="P24" s="67">
        <f t="shared" si="0"/>
        <v>0.37159473523109887</v>
      </c>
      <c r="Q24" s="60">
        <v>32414</v>
      </c>
      <c r="R24" s="68">
        <f t="shared" si="1"/>
        <v>0.37605865837529295</v>
      </c>
      <c r="S24" s="69">
        <f t="shared" si="5"/>
        <v>1</v>
      </c>
    </row>
    <row r="25" spans="2:19" s="1" customFormat="1" ht="15.75" customHeight="1">
      <c r="B25" s="59" t="s">
        <v>5</v>
      </c>
      <c r="C25" s="60">
        <v>634</v>
      </c>
      <c r="D25" s="60">
        <v>747</v>
      </c>
      <c r="E25" s="60">
        <v>603</v>
      </c>
      <c r="F25" s="133">
        <v>711</v>
      </c>
      <c r="G25" s="61" t="e">
        <f t="shared" si="2"/>
        <v>#DIV/0!</v>
      </c>
      <c r="H25" s="60">
        <v>255</v>
      </c>
      <c r="I25" s="84">
        <v>214</v>
      </c>
      <c r="J25" s="85">
        <v>199</v>
      </c>
      <c r="K25" s="181">
        <v>146</v>
      </c>
      <c r="L25" s="63" t="e">
        <f t="shared" si="3"/>
        <v>#DIV/0!</v>
      </c>
      <c r="M25" s="64" t="e">
        <f t="shared" si="6"/>
        <v>#DIV/0!</v>
      </c>
      <c r="N25" s="65">
        <v>120369</v>
      </c>
      <c r="O25" s="66">
        <v>45884</v>
      </c>
      <c r="P25" s="67">
        <f t="shared" si="0"/>
        <v>0.3811944935988502</v>
      </c>
      <c r="Q25" s="60"/>
      <c r="R25" s="68">
        <f t="shared" si="1"/>
        <v>0</v>
      </c>
      <c r="S25" s="69">
        <f t="shared" si="5"/>
        <v>37</v>
      </c>
    </row>
    <row r="26" spans="2:19" s="1" customFormat="1" ht="15.75" customHeight="1">
      <c r="B26" s="59" t="s">
        <v>6</v>
      </c>
      <c r="C26" s="60">
        <v>518</v>
      </c>
      <c r="D26" s="60">
        <v>500</v>
      </c>
      <c r="E26" s="60">
        <v>436</v>
      </c>
      <c r="F26" s="133">
        <v>444</v>
      </c>
      <c r="G26" s="61">
        <f t="shared" si="2"/>
        <v>0.16098622189992748</v>
      </c>
      <c r="H26" s="60">
        <v>16</v>
      </c>
      <c r="I26" s="84">
        <v>18</v>
      </c>
      <c r="J26" s="85">
        <v>17</v>
      </c>
      <c r="K26" s="181">
        <v>24</v>
      </c>
      <c r="L26" s="63">
        <f t="shared" si="3"/>
        <v>0.00870195794053662</v>
      </c>
      <c r="M26" s="64">
        <f t="shared" si="6"/>
        <v>0.16424945612762873</v>
      </c>
      <c r="N26" s="65">
        <v>31013</v>
      </c>
      <c r="O26" s="66">
        <v>11515</v>
      </c>
      <c r="P26" s="67">
        <f t="shared" si="0"/>
        <v>0.37129590816754265</v>
      </c>
      <c r="Q26" s="60">
        <v>2758</v>
      </c>
      <c r="R26" s="68">
        <f t="shared" si="1"/>
        <v>0.23951367781155014</v>
      </c>
      <c r="S26" s="69">
        <f t="shared" si="5"/>
        <v>8</v>
      </c>
    </row>
    <row r="27" spans="2:19" s="1" customFormat="1" ht="15.75" customHeight="1">
      <c r="B27" s="59" t="s">
        <v>7</v>
      </c>
      <c r="C27" s="60">
        <v>1652</v>
      </c>
      <c r="D27" s="60">
        <v>1618</v>
      </c>
      <c r="E27" s="60">
        <v>1651</v>
      </c>
      <c r="F27" s="133">
        <v>1647</v>
      </c>
      <c r="G27" s="61">
        <f t="shared" si="2"/>
        <v>0.3711967545638945</v>
      </c>
      <c r="H27" s="60">
        <v>14</v>
      </c>
      <c r="I27" s="62">
        <v>8</v>
      </c>
      <c r="J27" s="70">
        <v>23</v>
      </c>
      <c r="K27" s="181">
        <v>22</v>
      </c>
      <c r="L27" s="63">
        <f t="shared" si="3"/>
        <v>0.004958305161144917</v>
      </c>
      <c r="M27" s="64">
        <f t="shared" si="6"/>
        <v>0.3772819472616633</v>
      </c>
      <c r="N27" s="65">
        <v>54637</v>
      </c>
      <c r="O27" s="66">
        <v>22340</v>
      </c>
      <c r="P27" s="67">
        <f t="shared" si="0"/>
        <v>0.408880429013306</v>
      </c>
      <c r="Q27" s="60">
        <v>4437</v>
      </c>
      <c r="R27" s="68">
        <f t="shared" si="1"/>
        <v>0.1986123545210385</v>
      </c>
      <c r="S27" s="69">
        <f t="shared" si="5"/>
        <v>15</v>
      </c>
    </row>
    <row r="28" spans="2:19" s="1" customFormat="1" ht="15.75" customHeight="1">
      <c r="B28" s="59" t="s">
        <v>8</v>
      </c>
      <c r="C28" s="60"/>
      <c r="D28" s="60">
        <v>1984</v>
      </c>
      <c r="E28" s="60">
        <v>4072</v>
      </c>
      <c r="F28" s="133">
        <v>1849</v>
      </c>
      <c r="G28" s="61">
        <f t="shared" si="2"/>
        <v>0.7858053548661283</v>
      </c>
      <c r="H28" s="60">
        <v>24</v>
      </c>
      <c r="I28" s="62">
        <v>29</v>
      </c>
      <c r="J28" s="70">
        <v>69</v>
      </c>
      <c r="K28" s="181">
        <v>63</v>
      </c>
      <c r="L28" s="63">
        <f t="shared" si="3"/>
        <v>0.026774330641733957</v>
      </c>
      <c r="M28" s="64">
        <f t="shared" si="6"/>
        <v>1.7598810029749257</v>
      </c>
      <c r="N28" s="65">
        <v>48970</v>
      </c>
      <c r="O28" s="66">
        <v>18960</v>
      </c>
      <c r="P28" s="67">
        <f t="shared" si="0"/>
        <v>0.38717582193179495</v>
      </c>
      <c r="Q28" s="60">
        <v>2353</v>
      </c>
      <c r="R28" s="68">
        <f t="shared" si="1"/>
        <v>0.12410337552742616</v>
      </c>
      <c r="S28" s="69">
        <f t="shared" si="5"/>
        <v>27</v>
      </c>
    </row>
    <row r="29" spans="2:19" s="1" customFormat="1" ht="15.75" customHeight="1">
      <c r="B29" s="59" t="s">
        <v>52</v>
      </c>
      <c r="C29" s="60">
        <v>687</v>
      </c>
      <c r="D29" s="60">
        <v>584</v>
      </c>
      <c r="E29" s="60">
        <v>509</v>
      </c>
      <c r="F29" s="133">
        <v>561</v>
      </c>
      <c r="G29" s="61">
        <f t="shared" si="2"/>
        <v>0.2430675909878683</v>
      </c>
      <c r="H29" s="60">
        <v>30</v>
      </c>
      <c r="I29" s="62">
        <v>138</v>
      </c>
      <c r="J29" s="70">
        <v>101</v>
      </c>
      <c r="K29" s="181">
        <v>76</v>
      </c>
      <c r="L29" s="63">
        <f t="shared" si="3"/>
        <v>0.03292894280762565</v>
      </c>
      <c r="M29" s="64">
        <f t="shared" si="6"/>
        <v>0.26429809358752165</v>
      </c>
      <c r="N29" s="65">
        <v>28543</v>
      </c>
      <c r="O29" s="66">
        <v>10618</v>
      </c>
      <c r="P29" s="67">
        <f t="shared" si="0"/>
        <v>0.3720001401394387</v>
      </c>
      <c r="Q29" s="60">
        <v>2308</v>
      </c>
      <c r="R29" s="68">
        <f t="shared" si="1"/>
        <v>0.21736673573177623</v>
      </c>
      <c r="S29" s="69">
        <f t="shared" si="5"/>
        <v>10</v>
      </c>
    </row>
    <row r="30" spans="2:19" s="1" customFormat="1" ht="15.75" customHeight="1">
      <c r="B30" s="59" t="s">
        <v>9</v>
      </c>
      <c r="C30" s="60">
        <v>511</v>
      </c>
      <c r="D30" s="60">
        <v>544</v>
      </c>
      <c r="E30" s="60">
        <v>767</v>
      </c>
      <c r="F30" s="133">
        <v>814</v>
      </c>
      <c r="G30" s="61">
        <f t="shared" si="2"/>
        <v>1.279874213836478</v>
      </c>
      <c r="H30" s="60">
        <v>5</v>
      </c>
      <c r="I30" s="84">
        <v>4</v>
      </c>
      <c r="J30" s="85">
        <v>4</v>
      </c>
      <c r="K30" s="181">
        <v>2</v>
      </c>
      <c r="L30" s="63">
        <f t="shared" si="3"/>
        <v>0.0031446540880503146</v>
      </c>
      <c r="M30" s="64">
        <f t="shared" si="6"/>
        <v>1.2122641509433962</v>
      </c>
      <c r="N30" s="65">
        <v>24330</v>
      </c>
      <c r="O30" s="66">
        <v>8694</v>
      </c>
      <c r="P30" s="67">
        <f t="shared" si="0"/>
        <v>0.35733662145499384</v>
      </c>
      <c r="Q30" s="60">
        <v>636</v>
      </c>
      <c r="R30" s="68">
        <f t="shared" si="1"/>
        <v>0.07315389924085576</v>
      </c>
      <c r="S30" s="69">
        <f t="shared" si="5"/>
        <v>35</v>
      </c>
    </row>
    <row r="31" spans="2:19" s="1" customFormat="1" ht="15.75" customHeight="1">
      <c r="B31" s="59" t="s">
        <v>10</v>
      </c>
      <c r="C31" s="60">
        <v>1122</v>
      </c>
      <c r="D31" s="60">
        <v>1197</v>
      </c>
      <c r="E31" s="60">
        <v>1082</v>
      </c>
      <c r="F31" s="133">
        <v>913</v>
      </c>
      <c r="G31" s="61">
        <f t="shared" si="2"/>
        <v>0.20447928331466966</v>
      </c>
      <c r="H31" s="60">
        <v>20</v>
      </c>
      <c r="I31" s="84">
        <v>14</v>
      </c>
      <c r="J31" s="85">
        <v>9</v>
      </c>
      <c r="K31" s="181">
        <v>6</v>
      </c>
      <c r="L31" s="63">
        <f t="shared" si="3"/>
        <v>0.0013437849944008958</v>
      </c>
      <c r="M31" s="64">
        <f t="shared" si="6"/>
        <v>0.24434490481522955</v>
      </c>
      <c r="N31" s="65">
        <v>49877</v>
      </c>
      <c r="O31" s="66">
        <v>18108</v>
      </c>
      <c r="P31" s="67">
        <f t="shared" si="0"/>
        <v>0.3630531106522044</v>
      </c>
      <c r="Q31" s="60">
        <v>4465</v>
      </c>
      <c r="R31" s="68">
        <f t="shared" si="1"/>
        <v>0.24657609896178484</v>
      </c>
      <c r="S31" s="69">
        <f t="shared" si="5"/>
        <v>7</v>
      </c>
    </row>
    <row r="32" spans="2:19" s="1" customFormat="1" ht="15.75" customHeight="1">
      <c r="B32" s="59" t="s">
        <v>558</v>
      </c>
      <c r="C32" s="60">
        <v>198</v>
      </c>
      <c r="D32" s="60">
        <v>113</v>
      </c>
      <c r="E32" s="60">
        <v>264</v>
      </c>
      <c r="F32" s="133">
        <v>138</v>
      </c>
      <c r="G32" s="61">
        <f t="shared" si="2"/>
        <v>0.47586206896551725</v>
      </c>
      <c r="H32" s="60">
        <v>0</v>
      </c>
      <c r="I32" s="62">
        <v>0</v>
      </c>
      <c r="J32" s="70">
        <v>0</v>
      </c>
      <c r="K32" s="181">
        <v>0</v>
      </c>
      <c r="L32" s="63">
        <f t="shared" si="3"/>
        <v>0</v>
      </c>
      <c r="M32" s="64">
        <f t="shared" si="6"/>
        <v>0.9103448275862069</v>
      </c>
      <c r="N32" s="65">
        <v>5341</v>
      </c>
      <c r="O32" s="66">
        <v>2031</v>
      </c>
      <c r="P32" s="67">
        <f t="shared" si="0"/>
        <v>0.3802658678150159</v>
      </c>
      <c r="Q32" s="60">
        <v>290</v>
      </c>
      <c r="R32" s="68">
        <f t="shared" si="1"/>
        <v>0.14278680452978829</v>
      </c>
      <c r="S32" s="69">
        <f t="shared" si="5"/>
        <v>25</v>
      </c>
    </row>
    <row r="33" spans="2:19" s="1" customFormat="1" ht="15.75" customHeight="1">
      <c r="B33" s="59" t="s">
        <v>559</v>
      </c>
      <c r="C33" s="60">
        <v>239</v>
      </c>
      <c r="D33" s="60">
        <v>232</v>
      </c>
      <c r="E33" s="60">
        <v>209</v>
      </c>
      <c r="F33" s="133">
        <v>210</v>
      </c>
      <c r="G33" s="61">
        <f t="shared" si="2"/>
        <v>0.967741935483871</v>
      </c>
      <c r="H33" s="60">
        <v>1</v>
      </c>
      <c r="I33" s="84">
        <v>0</v>
      </c>
      <c r="J33" s="85">
        <v>0</v>
      </c>
      <c r="K33" s="181">
        <v>0</v>
      </c>
      <c r="L33" s="63">
        <f t="shared" si="3"/>
        <v>0</v>
      </c>
      <c r="M33" s="64">
        <f t="shared" si="6"/>
        <v>0.9631336405529954</v>
      </c>
      <c r="N33" s="65">
        <v>6357</v>
      </c>
      <c r="O33" s="66">
        <v>2477</v>
      </c>
      <c r="P33" s="67">
        <f t="shared" si="0"/>
        <v>0.38964920560012584</v>
      </c>
      <c r="Q33" s="60">
        <v>217</v>
      </c>
      <c r="R33" s="68">
        <f t="shared" si="1"/>
        <v>0.08760597496972143</v>
      </c>
      <c r="S33" s="69">
        <f t="shared" si="5"/>
        <v>32</v>
      </c>
    </row>
    <row r="34" spans="2:19" s="1" customFormat="1" ht="15.75" customHeight="1">
      <c r="B34" s="59" t="s">
        <v>560</v>
      </c>
      <c r="C34" s="60">
        <v>29</v>
      </c>
      <c r="D34" s="60">
        <v>29</v>
      </c>
      <c r="E34" s="60">
        <v>34</v>
      </c>
      <c r="F34" s="133">
        <v>43</v>
      </c>
      <c r="G34" s="61">
        <f t="shared" si="2"/>
        <v>0.48863636363636365</v>
      </c>
      <c r="H34" s="60">
        <v>0</v>
      </c>
      <c r="I34" s="84">
        <v>0</v>
      </c>
      <c r="J34" s="85">
        <v>0</v>
      </c>
      <c r="K34" s="181">
        <v>0</v>
      </c>
      <c r="L34" s="63">
        <f t="shared" si="3"/>
        <v>0</v>
      </c>
      <c r="M34" s="64">
        <f t="shared" si="6"/>
        <v>0.38636363636363635</v>
      </c>
      <c r="N34" s="65">
        <v>2368</v>
      </c>
      <c r="O34" s="66">
        <v>1097</v>
      </c>
      <c r="P34" s="67">
        <f t="shared" si="0"/>
        <v>0.46326013513513514</v>
      </c>
      <c r="Q34" s="60">
        <v>88</v>
      </c>
      <c r="R34" s="68">
        <f t="shared" si="1"/>
        <v>0.08021877848678213</v>
      </c>
      <c r="S34" s="69">
        <f t="shared" si="5"/>
        <v>34</v>
      </c>
    </row>
    <row r="35" spans="2:19" s="1" customFormat="1" ht="15.75" customHeight="1">
      <c r="B35" s="59" t="s">
        <v>11</v>
      </c>
      <c r="C35" s="60">
        <v>895</v>
      </c>
      <c r="D35" s="60">
        <v>933</v>
      </c>
      <c r="E35" s="60">
        <v>1113</v>
      </c>
      <c r="F35" s="133">
        <v>1022</v>
      </c>
      <c r="G35" s="61">
        <f t="shared" si="2"/>
        <v>0.4352640545144804</v>
      </c>
      <c r="H35" s="60">
        <v>0</v>
      </c>
      <c r="I35" s="62">
        <v>0</v>
      </c>
      <c r="J35" s="70">
        <v>0</v>
      </c>
      <c r="K35" s="181">
        <v>3</v>
      </c>
      <c r="L35" s="63">
        <f t="shared" si="3"/>
        <v>0.0012776831345826234</v>
      </c>
      <c r="M35" s="64">
        <f t="shared" si="6"/>
        <v>0.47402044293015333</v>
      </c>
      <c r="N35" s="65">
        <v>47259</v>
      </c>
      <c r="O35" s="66">
        <v>17651</v>
      </c>
      <c r="P35" s="67">
        <f t="shared" si="0"/>
        <v>0.3734949956622019</v>
      </c>
      <c r="Q35" s="60">
        <v>2348</v>
      </c>
      <c r="R35" s="68">
        <f t="shared" si="1"/>
        <v>0.13302362472381168</v>
      </c>
      <c r="S35" s="69">
        <f t="shared" si="5"/>
        <v>26</v>
      </c>
    </row>
    <row r="36" spans="2:19" s="1" customFormat="1" ht="15.75" customHeight="1">
      <c r="B36" s="59" t="s">
        <v>555</v>
      </c>
      <c r="C36" s="60">
        <v>8164</v>
      </c>
      <c r="D36" s="60">
        <v>9305</v>
      </c>
      <c r="E36" s="60">
        <v>10334</v>
      </c>
      <c r="F36" s="133">
        <v>10341</v>
      </c>
      <c r="G36" s="61" t="e">
        <f t="shared" si="2"/>
        <v>#DIV/0!</v>
      </c>
      <c r="H36" s="60">
        <v>7926</v>
      </c>
      <c r="I36" s="84">
        <v>7888</v>
      </c>
      <c r="J36" s="85">
        <v>8170</v>
      </c>
      <c r="K36" s="181">
        <v>7641</v>
      </c>
      <c r="L36" s="63" t="e">
        <f t="shared" si="3"/>
        <v>#DIV/0!</v>
      </c>
      <c r="M36" s="64"/>
      <c r="N36" s="65">
        <v>379646</v>
      </c>
      <c r="O36" s="66">
        <v>136582</v>
      </c>
      <c r="P36" s="67">
        <f t="shared" si="0"/>
        <v>0.35976146199354136</v>
      </c>
      <c r="Q36" s="60"/>
      <c r="R36" s="68">
        <f t="shared" si="1"/>
        <v>0</v>
      </c>
      <c r="S36" s="69">
        <f t="shared" si="5"/>
        <v>37</v>
      </c>
    </row>
    <row r="37" spans="1:82" ht="15.75" customHeight="1">
      <c r="A37" s="1"/>
      <c r="B37" s="59" t="s">
        <v>12</v>
      </c>
      <c r="C37" s="60">
        <v>1084</v>
      </c>
      <c r="D37" s="60">
        <v>1214</v>
      </c>
      <c r="E37" s="60">
        <v>1453</v>
      </c>
      <c r="F37" s="133">
        <v>1235</v>
      </c>
      <c r="G37" s="61">
        <f t="shared" si="2"/>
        <v>0.3059202378003468</v>
      </c>
      <c r="H37" s="60">
        <v>151</v>
      </c>
      <c r="I37" s="62">
        <v>145</v>
      </c>
      <c r="J37" s="70">
        <v>130</v>
      </c>
      <c r="K37" s="181">
        <v>129</v>
      </c>
      <c r="L37" s="63">
        <f t="shared" si="3"/>
        <v>0.031954421600198166</v>
      </c>
      <c r="M37" s="64">
        <f>(E37+J37)/Q37</f>
        <v>0.3921228635125093</v>
      </c>
      <c r="N37" s="65">
        <v>74921</v>
      </c>
      <c r="O37" s="66">
        <v>25901</v>
      </c>
      <c r="P37" s="67">
        <f t="shared" si="0"/>
        <v>0.34571081539221316</v>
      </c>
      <c r="Q37" s="60">
        <v>4037</v>
      </c>
      <c r="R37" s="68">
        <f t="shared" si="1"/>
        <v>0.15586270800355198</v>
      </c>
      <c r="S37" s="69">
        <f t="shared" si="5"/>
        <v>22</v>
      </c>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2:19" s="1" customFormat="1" ht="15.75" customHeight="1">
      <c r="B38" s="59" t="s">
        <v>561</v>
      </c>
      <c r="C38" s="60">
        <v>542</v>
      </c>
      <c r="D38" s="60">
        <v>664</v>
      </c>
      <c r="E38" s="60">
        <v>731</v>
      </c>
      <c r="F38" s="133">
        <v>391</v>
      </c>
      <c r="G38" s="61" t="e">
        <f t="shared" si="2"/>
        <v>#DIV/0!</v>
      </c>
      <c r="H38" s="60">
        <v>13</v>
      </c>
      <c r="I38" s="84">
        <v>44</v>
      </c>
      <c r="J38" s="85">
        <v>7</v>
      </c>
      <c r="K38" s="181">
        <v>6</v>
      </c>
      <c r="L38" s="63" t="e">
        <f t="shared" si="3"/>
        <v>#DIV/0!</v>
      </c>
      <c r="M38" s="64"/>
      <c r="N38" s="65">
        <v>24856</v>
      </c>
      <c r="O38" s="66">
        <v>8927</v>
      </c>
      <c r="P38" s="67">
        <f t="shared" si="0"/>
        <v>0.3591486964917927</v>
      </c>
      <c r="Q38" s="60"/>
      <c r="R38" s="68"/>
      <c r="S38" s="69">
        <f t="shared" si="5"/>
        <v>37</v>
      </c>
    </row>
    <row r="39" spans="2:19" s="1" customFormat="1" ht="15.75" customHeight="1">
      <c r="B39" s="59" t="s">
        <v>13</v>
      </c>
      <c r="C39" s="60">
        <v>882</v>
      </c>
      <c r="D39" s="60">
        <v>1013</v>
      </c>
      <c r="E39" s="60">
        <v>1065</v>
      </c>
      <c r="F39" s="133">
        <v>1144</v>
      </c>
      <c r="G39" s="61">
        <f t="shared" si="2"/>
        <v>0.4895164741121095</v>
      </c>
      <c r="H39" s="60">
        <v>4</v>
      </c>
      <c r="I39" s="84">
        <v>17</v>
      </c>
      <c r="J39" s="85">
        <v>23</v>
      </c>
      <c r="K39" s="181">
        <v>24</v>
      </c>
      <c r="L39" s="63">
        <f t="shared" si="3"/>
        <v>0.010269576379974325</v>
      </c>
      <c r="M39" s="64">
        <f aca="true" t="shared" si="7" ref="M39:M47">(E39+J39)/Q39</f>
        <v>0.46555412922550277</v>
      </c>
      <c r="N39" s="65">
        <v>33359</v>
      </c>
      <c r="O39" s="66">
        <v>11418</v>
      </c>
      <c r="P39" s="67">
        <f t="shared" si="0"/>
        <v>0.3422764471357055</v>
      </c>
      <c r="Q39" s="60">
        <v>2337</v>
      </c>
      <c r="R39" s="68">
        <f t="shared" si="1"/>
        <v>0.2046768260641093</v>
      </c>
      <c r="S39" s="69">
        <f t="shared" si="5"/>
        <v>13</v>
      </c>
    </row>
    <row r="40" spans="2:19" s="1" customFormat="1" ht="15.75" customHeight="1">
      <c r="B40" s="59" t="s">
        <v>14</v>
      </c>
      <c r="C40" s="60">
        <v>464</v>
      </c>
      <c r="D40" s="60">
        <v>452</v>
      </c>
      <c r="E40" s="60">
        <v>320</v>
      </c>
      <c r="F40" s="133">
        <v>293</v>
      </c>
      <c r="G40" s="61">
        <f t="shared" si="2"/>
        <v>0.5086805555555556</v>
      </c>
      <c r="H40" s="60">
        <v>14</v>
      </c>
      <c r="I40" s="62">
        <v>11</v>
      </c>
      <c r="J40" s="70">
        <v>36</v>
      </c>
      <c r="K40" s="181">
        <v>65</v>
      </c>
      <c r="L40" s="63">
        <f t="shared" si="3"/>
        <v>0.11284722222222222</v>
      </c>
      <c r="M40" s="64">
        <f t="shared" si="7"/>
        <v>0.6180555555555556</v>
      </c>
      <c r="N40" s="65">
        <v>7608</v>
      </c>
      <c r="O40" s="66">
        <v>2746</v>
      </c>
      <c r="P40" s="67">
        <f t="shared" si="0"/>
        <v>0.3609358569926393</v>
      </c>
      <c r="Q40" s="60">
        <v>576</v>
      </c>
      <c r="R40" s="68">
        <f t="shared" si="1"/>
        <v>0.20975965040058267</v>
      </c>
      <c r="S40" s="69">
        <f t="shared" si="5"/>
        <v>12</v>
      </c>
    </row>
    <row r="41" spans="2:19" s="1" customFormat="1" ht="15.75" customHeight="1">
      <c r="B41" s="59" t="s">
        <v>15</v>
      </c>
      <c r="C41" s="60">
        <v>839</v>
      </c>
      <c r="D41" s="60"/>
      <c r="E41" s="60">
        <v>704</v>
      </c>
      <c r="F41" s="133">
        <v>717</v>
      </c>
      <c r="G41" s="61">
        <f t="shared" si="2"/>
        <v>0.077530276816609</v>
      </c>
      <c r="H41" s="60">
        <v>11</v>
      </c>
      <c r="I41" s="62">
        <v>15</v>
      </c>
      <c r="J41" s="70">
        <v>11</v>
      </c>
      <c r="K41" s="181">
        <v>15</v>
      </c>
      <c r="L41" s="63">
        <f t="shared" si="3"/>
        <v>0.0016219723183391003</v>
      </c>
      <c r="M41" s="64">
        <f t="shared" si="7"/>
        <v>0.07731401384083045</v>
      </c>
      <c r="N41" s="65">
        <v>85401</v>
      </c>
      <c r="O41" s="66">
        <v>31278</v>
      </c>
      <c r="P41" s="67">
        <f t="shared" si="0"/>
        <v>0.3662486387747216</v>
      </c>
      <c r="Q41" s="60">
        <v>9248</v>
      </c>
      <c r="R41" s="68">
        <f t="shared" si="1"/>
        <v>0.2956710787134727</v>
      </c>
      <c r="S41" s="69">
        <f t="shared" si="5"/>
        <v>5</v>
      </c>
    </row>
    <row r="42" spans="2:19" s="1" customFormat="1" ht="15.75" customHeight="1">
      <c r="B42" s="59" t="s">
        <v>16</v>
      </c>
      <c r="C42" s="60">
        <v>960</v>
      </c>
      <c r="D42" s="60">
        <v>917</v>
      </c>
      <c r="E42" s="60">
        <v>916</v>
      </c>
      <c r="F42" s="133">
        <v>842</v>
      </c>
      <c r="G42" s="61">
        <f t="shared" si="2"/>
        <v>0.3864157870582836</v>
      </c>
      <c r="H42" s="60">
        <v>19</v>
      </c>
      <c r="I42" s="84">
        <v>21</v>
      </c>
      <c r="J42" s="85">
        <v>33</v>
      </c>
      <c r="K42" s="181">
        <v>52</v>
      </c>
      <c r="L42" s="63">
        <f t="shared" si="3"/>
        <v>0.023864157870582835</v>
      </c>
      <c r="M42" s="64">
        <f t="shared" si="7"/>
        <v>0.43552088113813675</v>
      </c>
      <c r="N42" s="65">
        <v>36891</v>
      </c>
      <c r="O42" s="66">
        <v>12977</v>
      </c>
      <c r="P42" s="67">
        <f t="shared" si="0"/>
        <v>0.35176601339079994</v>
      </c>
      <c r="Q42" s="60">
        <v>2179</v>
      </c>
      <c r="R42" s="68">
        <f t="shared" si="1"/>
        <v>0.16791246050705094</v>
      </c>
      <c r="S42" s="69">
        <f t="shared" si="5"/>
        <v>21</v>
      </c>
    </row>
    <row r="43" spans="2:19" s="1" customFormat="1" ht="15.75" customHeight="1">
      <c r="B43" s="59" t="s">
        <v>17</v>
      </c>
      <c r="C43" s="60">
        <v>781</v>
      </c>
      <c r="D43" s="60">
        <v>784</v>
      </c>
      <c r="E43" s="60">
        <v>854</v>
      </c>
      <c r="F43" s="133">
        <v>804</v>
      </c>
      <c r="G43" s="61">
        <f t="shared" si="2"/>
        <v>0.2554002541296061</v>
      </c>
      <c r="H43" s="60">
        <v>57</v>
      </c>
      <c r="I43" s="62">
        <v>69</v>
      </c>
      <c r="J43" s="70">
        <v>63</v>
      </c>
      <c r="K43" s="181">
        <v>68</v>
      </c>
      <c r="L43" s="63">
        <f t="shared" si="3"/>
        <v>0.021601016518424398</v>
      </c>
      <c r="M43" s="64">
        <f t="shared" si="7"/>
        <v>0.29129606099110544</v>
      </c>
      <c r="N43" s="65">
        <v>44440</v>
      </c>
      <c r="O43" s="66">
        <v>15412</v>
      </c>
      <c r="P43" s="67">
        <f t="shared" si="0"/>
        <v>0.3468046804680468</v>
      </c>
      <c r="Q43" s="60">
        <v>3148</v>
      </c>
      <c r="R43" s="68">
        <f t="shared" si="1"/>
        <v>0.20425642356605242</v>
      </c>
      <c r="S43" s="69">
        <f t="shared" si="5"/>
        <v>14</v>
      </c>
    </row>
    <row r="44" spans="2:19" s="1" customFormat="1" ht="15.75" customHeight="1">
      <c r="B44" s="59" t="s">
        <v>562</v>
      </c>
      <c r="C44" s="60">
        <v>109</v>
      </c>
      <c r="D44" s="60">
        <v>96</v>
      </c>
      <c r="E44" s="60">
        <v>98</v>
      </c>
      <c r="F44" s="133">
        <v>68</v>
      </c>
      <c r="G44" s="61">
        <f t="shared" si="2"/>
        <v>0.4927536231884058</v>
      </c>
      <c r="H44" s="60">
        <v>6</v>
      </c>
      <c r="I44" s="84">
        <v>3</v>
      </c>
      <c r="J44" s="85">
        <v>3</v>
      </c>
      <c r="K44" s="181">
        <v>0</v>
      </c>
      <c r="L44" s="63">
        <f t="shared" si="3"/>
        <v>0</v>
      </c>
      <c r="M44" s="64">
        <f t="shared" si="7"/>
        <v>0.7318840579710145</v>
      </c>
      <c r="N44" s="65">
        <v>3786</v>
      </c>
      <c r="O44" s="66">
        <v>1161</v>
      </c>
      <c r="P44" s="67">
        <f t="shared" si="0"/>
        <v>0.30665610142630745</v>
      </c>
      <c r="Q44" s="60">
        <v>138</v>
      </c>
      <c r="R44" s="68">
        <f t="shared" si="1"/>
        <v>0.11886304909560723</v>
      </c>
      <c r="S44" s="69">
        <f t="shared" si="5"/>
        <v>28</v>
      </c>
    </row>
    <row r="45" spans="2:19" s="1" customFormat="1" ht="15.75" customHeight="1">
      <c r="B45" s="59" t="s">
        <v>563</v>
      </c>
      <c r="C45" s="60">
        <v>299</v>
      </c>
      <c r="D45" s="60">
        <v>280</v>
      </c>
      <c r="E45" s="60">
        <v>532</v>
      </c>
      <c r="F45" s="133">
        <v>257</v>
      </c>
      <c r="G45" s="61">
        <f t="shared" si="2"/>
        <v>0.3666191155492154</v>
      </c>
      <c r="H45" s="60">
        <v>42</v>
      </c>
      <c r="I45" s="84">
        <v>54</v>
      </c>
      <c r="J45" s="85">
        <v>53</v>
      </c>
      <c r="K45" s="181">
        <v>58</v>
      </c>
      <c r="L45" s="63">
        <f t="shared" si="3"/>
        <v>0.08273894436519258</v>
      </c>
      <c r="M45" s="64">
        <f t="shared" si="7"/>
        <v>0.8345221112696148</v>
      </c>
      <c r="N45" s="65">
        <v>17206</v>
      </c>
      <c r="O45" s="66">
        <v>6392</v>
      </c>
      <c r="P45" s="67">
        <f t="shared" si="0"/>
        <v>0.37149831454143906</v>
      </c>
      <c r="Q45" s="60">
        <v>701</v>
      </c>
      <c r="R45" s="68">
        <f t="shared" si="1"/>
        <v>0.1096683354192741</v>
      </c>
      <c r="S45" s="69">
        <f t="shared" si="5"/>
        <v>29</v>
      </c>
    </row>
    <row r="46" spans="2:19" s="1" customFormat="1" ht="15.75" customHeight="1">
      <c r="B46" s="59" t="s">
        <v>18</v>
      </c>
      <c r="C46" s="60">
        <v>506</v>
      </c>
      <c r="D46" s="60">
        <v>1005</v>
      </c>
      <c r="E46" s="60">
        <v>1939</v>
      </c>
      <c r="F46" s="133">
        <v>935</v>
      </c>
      <c r="G46" s="61">
        <f t="shared" si="2"/>
        <v>1</v>
      </c>
      <c r="H46" s="60">
        <v>64</v>
      </c>
      <c r="I46" s="84">
        <v>103</v>
      </c>
      <c r="J46" s="85">
        <v>92</v>
      </c>
      <c r="K46" s="181"/>
      <c r="L46" s="63">
        <f t="shared" si="3"/>
        <v>0</v>
      </c>
      <c r="M46" s="64">
        <f t="shared" si="7"/>
        <v>2.172192513368984</v>
      </c>
      <c r="N46" s="65">
        <v>25510</v>
      </c>
      <c r="O46" s="66">
        <v>10281</v>
      </c>
      <c r="P46" s="67">
        <f t="shared" si="0"/>
        <v>0.4030184241473932</v>
      </c>
      <c r="Q46" s="60">
        <v>935</v>
      </c>
      <c r="R46" s="68">
        <f t="shared" si="1"/>
        <v>0.09094446065557825</v>
      </c>
      <c r="S46" s="69">
        <f t="shared" si="5"/>
        <v>31</v>
      </c>
    </row>
    <row r="47" spans="2:19" s="1" customFormat="1" ht="15.75" customHeight="1">
      <c r="B47" s="59" t="s">
        <v>19</v>
      </c>
      <c r="C47" s="60">
        <v>952</v>
      </c>
      <c r="D47" s="60">
        <v>1128</v>
      </c>
      <c r="E47" s="60">
        <v>2210</v>
      </c>
      <c r="F47" s="133">
        <v>1662</v>
      </c>
      <c r="G47" s="61">
        <f t="shared" si="2"/>
        <v>0.9618055555555556</v>
      </c>
      <c r="H47" s="60">
        <v>10</v>
      </c>
      <c r="I47" s="84">
        <v>6</v>
      </c>
      <c r="J47" s="85">
        <v>6</v>
      </c>
      <c r="K47" s="181">
        <v>5</v>
      </c>
      <c r="L47" s="63">
        <f t="shared" si="3"/>
        <v>0.0028935185185185184</v>
      </c>
      <c r="M47" s="64">
        <f t="shared" si="7"/>
        <v>1.2824074074074074</v>
      </c>
      <c r="N47" s="65">
        <v>23686</v>
      </c>
      <c r="O47" s="66">
        <v>9336</v>
      </c>
      <c r="P47" s="67">
        <f t="shared" si="0"/>
        <v>0.39415688592417464</v>
      </c>
      <c r="Q47" s="60">
        <v>1728</v>
      </c>
      <c r="R47" s="68">
        <f t="shared" si="1"/>
        <v>0.18508997429305912</v>
      </c>
      <c r="S47" s="69">
        <f t="shared" si="5"/>
        <v>16</v>
      </c>
    </row>
    <row r="48" spans="2:19" s="1" customFormat="1" ht="15.75" customHeight="1" thickBot="1">
      <c r="B48" s="185" t="s">
        <v>564</v>
      </c>
      <c r="C48" s="416">
        <v>304</v>
      </c>
      <c r="D48" s="416">
        <v>215</v>
      </c>
      <c r="E48" s="416">
        <v>195</v>
      </c>
      <c r="F48" s="417">
        <v>210</v>
      </c>
      <c r="G48" s="361" t="e">
        <f t="shared" si="2"/>
        <v>#DIV/0!</v>
      </c>
      <c r="H48" s="416">
        <v>0</v>
      </c>
      <c r="I48" s="418">
        <v>0</v>
      </c>
      <c r="J48" s="419">
        <v>0</v>
      </c>
      <c r="K48" s="420">
        <v>0</v>
      </c>
      <c r="L48" s="363" t="e">
        <f t="shared" si="3"/>
        <v>#DIV/0!</v>
      </c>
      <c r="M48" s="421"/>
      <c r="N48" s="422">
        <v>7742</v>
      </c>
      <c r="O48" s="423">
        <v>3411</v>
      </c>
      <c r="P48" s="67">
        <f t="shared" si="0"/>
        <v>0.4405838284680961</v>
      </c>
      <c r="Q48" s="416"/>
      <c r="R48" s="424">
        <f t="shared" si="1"/>
        <v>0</v>
      </c>
      <c r="S48" s="69">
        <f t="shared" si="5"/>
        <v>37</v>
      </c>
    </row>
    <row r="49" spans="2:19" s="1" customFormat="1" ht="15.75" customHeight="1" thickBot="1">
      <c r="B49" s="352" t="s">
        <v>553</v>
      </c>
      <c r="C49" s="333">
        <f>SUM(C6:C48)</f>
        <v>126309</v>
      </c>
      <c r="D49" s="333">
        <f>SUM(D6:D48)</f>
        <v>137246</v>
      </c>
      <c r="E49" s="333">
        <f>SUM(E6:E48)</f>
        <v>128172</v>
      </c>
      <c r="F49" s="333">
        <f>SUM(F6:F48)</f>
        <v>123791</v>
      </c>
      <c r="G49" s="362">
        <f t="shared" si="2"/>
        <v>0.7553851035526428</v>
      </c>
      <c r="H49" s="333">
        <f>SUM(H6:H48)</f>
        <v>29739</v>
      </c>
      <c r="I49" s="333">
        <f>SUM(I6:I48)</f>
        <v>30139</v>
      </c>
      <c r="J49" s="333">
        <f>SUM(J6:J48)</f>
        <v>28908</v>
      </c>
      <c r="K49" s="333">
        <f>SUM(K6:K48)</f>
        <v>28525</v>
      </c>
      <c r="L49" s="362">
        <f t="shared" si="3"/>
        <v>0.17406241228230757</v>
      </c>
      <c r="M49" s="353">
        <f>(E49+J49)/Q49</f>
        <v>0.9585179218687072</v>
      </c>
      <c r="N49" s="354">
        <f>SUM(N6:N48)</f>
        <v>4123351</v>
      </c>
      <c r="O49" s="355">
        <f>SUM(O6:O48)</f>
        <v>1463834</v>
      </c>
      <c r="P49" s="356">
        <f>O49/N49</f>
        <v>0.35501076672832366</v>
      </c>
      <c r="Q49" s="333">
        <f>SUM(Q6:Q48)</f>
        <v>163878</v>
      </c>
      <c r="R49" s="357">
        <f t="shared" si="1"/>
        <v>0.1119512185124816</v>
      </c>
      <c r="S49" s="358"/>
    </row>
    <row r="50" spans="2:12" s="1" customFormat="1" ht="13.5">
      <c r="B50" s="501"/>
      <c r="C50" s="501"/>
      <c r="D50" s="501"/>
      <c r="E50" s="299"/>
      <c r="F50" s="501"/>
      <c r="G50" s="501"/>
      <c r="H50" s="501"/>
      <c r="I50" s="501"/>
      <c r="J50" s="299"/>
      <c r="K50" s="501"/>
      <c r="L50" s="501"/>
    </row>
    <row r="51" spans="2:11" s="1" customFormat="1" ht="13.5">
      <c r="B51" s="336"/>
      <c r="F51" s="359"/>
      <c r="K51" s="360"/>
    </row>
    <row r="52" spans="2:11" s="1" customFormat="1" ht="13.5">
      <c r="B52" s="336"/>
      <c r="F52" s="359"/>
      <c r="K52" s="360"/>
    </row>
    <row r="53" spans="2:11" s="1" customFormat="1" ht="13.5">
      <c r="B53" s="336"/>
      <c r="F53" s="359"/>
      <c r="K53" s="360"/>
    </row>
    <row r="54" spans="2:11" s="1" customFormat="1" ht="13.5">
      <c r="B54" s="336"/>
      <c r="F54" s="359"/>
      <c r="K54" s="360"/>
    </row>
    <row r="55" spans="2:11" s="1" customFormat="1" ht="13.5">
      <c r="B55" s="336"/>
      <c r="F55" s="359"/>
      <c r="K55" s="360"/>
    </row>
    <row r="56" spans="2:11" s="1" customFormat="1" ht="13.5">
      <c r="B56" s="336"/>
      <c r="F56" s="359"/>
      <c r="K56" s="360"/>
    </row>
    <row r="57" spans="2:11" s="1" customFormat="1" ht="13.5">
      <c r="B57" s="336"/>
      <c r="F57" s="359"/>
      <c r="K57" s="360"/>
    </row>
    <row r="58" spans="2:11" s="1" customFormat="1" ht="13.5">
      <c r="B58" s="336"/>
      <c r="F58" s="359"/>
      <c r="K58" s="360"/>
    </row>
    <row r="59" spans="2:11" s="1" customFormat="1" ht="13.5">
      <c r="B59" s="336"/>
      <c r="F59" s="359"/>
      <c r="K59" s="360"/>
    </row>
    <row r="60" spans="2:11" s="1" customFormat="1" ht="13.5">
      <c r="B60" s="336"/>
      <c r="F60" s="359"/>
      <c r="K60" s="360"/>
    </row>
    <row r="61" spans="2:11" s="1" customFormat="1" ht="13.5">
      <c r="B61" s="336"/>
      <c r="F61" s="359"/>
      <c r="K61" s="360"/>
    </row>
    <row r="62" spans="2:11" s="1" customFormat="1" ht="13.5">
      <c r="B62" s="336"/>
      <c r="F62" s="359"/>
      <c r="K62" s="360"/>
    </row>
    <row r="63" spans="2:11" s="1" customFormat="1" ht="13.5">
      <c r="B63" s="336"/>
      <c r="F63" s="359"/>
      <c r="K63" s="360"/>
    </row>
    <row r="64" spans="2:11" s="1" customFormat="1" ht="13.5">
      <c r="B64" s="336"/>
      <c r="F64" s="359"/>
      <c r="K64" s="360"/>
    </row>
    <row r="65" spans="2:11" s="1" customFormat="1" ht="13.5">
      <c r="B65" s="336"/>
      <c r="F65" s="359"/>
      <c r="K65" s="360"/>
    </row>
    <row r="66" spans="2:11" s="1" customFormat="1" ht="13.5">
      <c r="B66" s="336"/>
      <c r="F66" s="359"/>
      <c r="K66" s="360"/>
    </row>
    <row r="67" spans="2:11" s="1" customFormat="1" ht="13.5">
      <c r="B67" s="336"/>
      <c r="F67" s="359"/>
      <c r="K67" s="360"/>
    </row>
    <row r="68" spans="2:11" s="1" customFormat="1" ht="13.5">
      <c r="B68" s="336"/>
      <c r="F68" s="359"/>
      <c r="K68" s="360"/>
    </row>
    <row r="69" spans="2:11" s="1" customFormat="1" ht="13.5">
      <c r="B69" s="336"/>
      <c r="F69" s="359"/>
      <c r="K69" s="360"/>
    </row>
    <row r="70" spans="2:11" s="1" customFormat="1" ht="13.5">
      <c r="B70" s="336"/>
      <c r="F70" s="359"/>
      <c r="K70" s="360"/>
    </row>
    <row r="71" spans="2:11" s="1" customFormat="1" ht="13.5">
      <c r="B71" s="336"/>
      <c r="F71" s="359"/>
      <c r="K71" s="360"/>
    </row>
    <row r="72" spans="2:11" s="1" customFormat="1" ht="13.5">
      <c r="B72" s="336"/>
      <c r="F72" s="359"/>
      <c r="K72" s="360"/>
    </row>
    <row r="73" spans="2:11" s="1" customFormat="1" ht="13.5">
      <c r="B73" s="336"/>
      <c r="F73" s="359"/>
      <c r="K73" s="360"/>
    </row>
    <row r="74" spans="2:11" s="1" customFormat="1" ht="13.5">
      <c r="B74" s="336"/>
      <c r="F74" s="359"/>
      <c r="K74" s="360"/>
    </row>
    <row r="75" spans="2:11" s="1" customFormat="1" ht="13.5">
      <c r="B75" s="336"/>
      <c r="F75" s="359"/>
      <c r="K75" s="360"/>
    </row>
    <row r="76" spans="2:11" s="1" customFormat="1" ht="13.5">
      <c r="B76" s="336"/>
      <c r="F76" s="359"/>
      <c r="K76" s="360"/>
    </row>
    <row r="77" spans="2:11" s="1" customFormat="1" ht="13.5">
      <c r="B77" s="336"/>
      <c r="F77" s="359"/>
      <c r="K77" s="360"/>
    </row>
    <row r="78" spans="2:11" s="1" customFormat="1" ht="13.5">
      <c r="B78" s="336"/>
      <c r="F78" s="359"/>
      <c r="K78" s="360"/>
    </row>
    <row r="79" spans="2:11" s="1" customFormat="1" ht="13.5">
      <c r="B79" s="336"/>
      <c r="F79" s="359"/>
      <c r="K79" s="360"/>
    </row>
    <row r="80" spans="2:11" s="1" customFormat="1" ht="13.5">
      <c r="B80" s="336"/>
      <c r="F80" s="359"/>
      <c r="K80" s="360"/>
    </row>
    <row r="81" spans="2:11" s="1" customFormat="1" ht="13.5">
      <c r="B81" s="336"/>
      <c r="F81" s="359"/>
      <c r="K81" s="360"/>
    </row>
    <row r="82" spans="2:11" s="1" customFormat="1" ht="13.5">
      <c r="B82" s="336"/>
      <c r="F82" s="359"/>
      <c r="K82" s="360"/>
    </row>
    <row r="83" spans="2:11" s="1" customFormat="1" ht="13.5">
      <c r="B83" s="336"/>
      <c r="F83" s="359"/>
      <c r="K83" s="360"/>
    </row>
    <row r="84" spans="2:11" s="1" customFormat="1" ht="13.5">
      <c r="B84" s="336"/>
      <c r="F84" s="359"/>
      <c r="K84" s="360"/>
    </row>
    <row r="85" spans="2:11" s="1" customFormat="1" ht="13.5">
      <c r="B85" s="336"/>
      <c r="F85" s="359"/>
      <c r="K85" s="360"/>
    </row>
    <row r="86" spans="2:11" s="1" customFormat="1" ht="13.5">
      <c r="B86" s="336"/>
      <c r="F86" s="359"/>
      <c r="K86" s="360"/>
    </row>
    <row r="87" spans="2:11" s="1" customFormat="1" ht="13.5">
      <c r="B87" s="336"/>
      <c r="F87" s="359"/>
      <c r="K87" s="360"/>
    </row>
    <row r="88" spans="2:11" s="1" customFormat="1" ht="13.5">
      <c r="B88" s="336"/>
      <c r="F88" s="359"/>
      <c r="K88" s="360"/>
    </row>
    <row r="89" spans="2:11" s="1" customFormat="1" ht="13.5">
      <c r="B89" s="336"/>
      <c r="F89" s="359"/>
      <c r="K89" s="360"/>
    </row>
    <row r="90" spans="2:11" s="1" customFormat="1" ht="13.5">
      <c r="B90" s="336"/>
      <c r="F90" s="359"/>
      <c r="K90" s="360"/>
    </row>
    <row r="91" spans="2:11" s="1" customFormat="1" ht="13.5">
      <c r="B91" s="336"/>
      <c r="F91" s="359"/>
      <c r="K91" s="360"/>
    </row>
    <row r="92" spans="2:11" s="1" customFormat="1" ht="13.5">
      <c r="B92" s="336"/>
      <c r="F92" s="359"/>
      <c r="K92" s="360"/>
    </row>
    <row r="93" spans="2:11" s="1" customFormat="1" ht="13.5">
      <c r="B93" s="336"/>
      <c r="F93" s="359"/>
      <c r="K93" s="360"/>
    </row>
    <row r="94" spans="2:11" s="1" customFormat="1" ht="13.5">
      <c r="B94" s="336"/>
      <c r="F94" s="359"/>
      <c r="K94" s="360"/>
    </row>
    <row r="95" spans="2:11" s="1" customFormat="1" ht="13.5">
      <c r="B95" s="336"/>
      <c r="F95" s="359"/>
      <c r="K95" s="360"/>
    </row>
    <row r="96" spans="2:11" s="1" customFormat="1" ht="13.5">
      <c r="B96" s="336"/>
      <c r="F96" s="359"/>
      <c r="K96" s="360"/>
    </row>
    <row r="97" spans="2:11" s="1" customFormat="1" ht="13.5">
      <c r="B97" s="336"/>
      <c r="F97" s="359"/>
      <c r="K97" s="360"/>
    </row>
    <row r="98" spans="2:11" s="1" customFormat="1" ht="13.5">
      <c r="B98" s="336"/>
      <c r="F98" s="359"/>
      <c r="K98" s="360"/>
    </row>
    <row r="99" spans="2:11" s="1" customFormat="1" ht="13.5">
      <c r="B99" s="336"/>
      <c r="F99" s="359"/>
      <c r="K99" s="360"/>
    </row>
    <row r="100" spans="2:11" s="1" customFormat="1" ht="13.5">
      <c r="B100" s="336"/>
      <c r="F100" s="359"/>
      <c r="K100" s="360"/>
    </row>
    <row r="101" spans="2:11" s="1" customFormat="1" ht="13.5">
      <c r="B101" s="336"/>
      <c r="F101" s="359"/>
      <c r="K101" s="360"/>
    </row>
    <row r="102" spans="2:11" s="1" customFormat="1" ht="13.5">
      <c r="B102" s="336"/>
      <c r="F102" s="359"/>
      <c r="K102" s="360"/>
    </row>
    <row r="103" spans="2:11" s="1" customFormat="1" ht="13.5">
      <c r="B103" s="336"/>
      <c r="F103" s="359"/>
      <c r="K103" s="360"/>
    </row>
    <row r="104" spans="2:11" s="1" customFormat="1" ht="13.5">
      <c r="B104" s="336"/>
      <c r="F104" s="359"/>
      <c r="K104" s="360"/>
    </row>
    <row r="105" spans="2:11" s="1" customFormat="1" ht="13.5">
      <c r="B105" s="336"/>
      <c r="F105" s="359"/>
      <c r="K105" s="360"/>
    </row>
    <row r="106" spans="2:11" s="1" customFormat="1" ht="13.5">
      <c r="B106" s="336"/>
      <c r="F106" s="359"/>
      <c r="K106" s="360"/>
    </row>
    <row r="107" spans="2:11" s="1" customFormat="1" ht="13.5">
      <c r="B107" s="336"/>
      <c r="F107" s="359"/>
      <c r="K107" s="360"/>
    </row>
    <row r="108" spans="2:11" s="1" customFormat="1" ht="13.5">
      <c r="B108" s="336"/>
      <c r="F108" s="359"/>
      <c r="K108" s="360"/>
    </row>
    <row r="109" spans="2:11" s="1" customFormat="1" ht="13.5">
      <c r="B109" s="336"/>
      <c r="F109" s="359"/>
      <c r="K109" s="360"/>
    </row>
    <row r="110" spans="2:11" s="1" customFormat="1" ht="13.5">
      <c r="B110" s="336"/>
      <c r="F110" s="359"/>
      <c r="K110" s="360"/>
    </row>
    <row r="111" spans="2:11" s="1" customFormat="1" ht="13.5">
      <c r="B111" s="336"/>
      <c r="F111" s="359"/>
      <c r="K111" s="360"/>
    </row>
    <row r="112" spans="2:11" s="1" customFormat="1" ht="13.5">
      <c r="B112" s="336"/>
      <c r="F112" s="359"/>
      <c r="K112" s="360"/>
    </row>
    <row r="113" spans="2:11" s="1" customFormat="1" ht="13.5">
      <c r="B113" s="336"/>
      <c r="F113" s="359"/>
      <c r="K113" s="360"/>
    </row>
    <row r="114" spans="2:11" s="1" customFormat="1" ht="13.5">
      <c r="B114" s="336"/>
      <c r="F114" s="359"/>
      <c r="K114" s="360"/>
    </row>
    <row r="115" spans="2:11" s="1" customFormat="1" ht="13.5">
      <c r="B115" s="336"/>
      <c r="F115" s="359"/>
      <c r="K115" s="360"/>
    </row>
    <row r="116" spans="2:11" s="1" customFormat="1" ht="13.5">
      <c r="B116" s="336"/>
      <c r="F116" s="359"/>
      <c r="K116" s="360"/>
    </row>
    <row r="117" spans="2:11" s="1" customFormat="1" ht="13.5">
      <c r="B117" s="336"/>
      <c r="F117" s="359"/>
      <c r="K117" s="360"/>
    </row>
    <row r="118" spans="2:11" s="1" customFormat="1" ht="13.5">
      <c r="B118" s="336"/>
      <c r="F118" s="359"/>
      <c r="K118" s="360"/>
    </row>
    <row r="119" spans="2:11" s="1" customFormat="1" ht="13.5">
      <c r="B119" s="336"/>
      <c r="F119" s="359"/>
      <c r="K119" s="360"/>
    </row>
    <row r="120" spans="2:11" s="1" customFormat="1" ht="13.5">
      <c r="B120" s="336"/>
      <c r="F120" s="359"/>
      <c r="K120" s="360"/>
    </row>
    <row r="121" spans="2:11" s="1" customFormat="1" ht="13.5">
      <c r="B121" s="336"/>
      <c r="F121" s="359"/>
      <c r="K121" s="360"/>
    </row>
    <row r="122" spans="2:11" s="1" customFormat="1" ht="13.5">
      <c r="B122" s="336"/>
      <c r="F122" s="359"/>
      <c r="K122" s="360"/>
    </row>
    <row r="123" spans="2:11" s="1" customFormat="1" ht="13.5">
      <c r="B123" s="336"/>
      <c r="F123" s="359"/>
      <c r="K123" s="360"/>
    </row>
    <row r="124" spans="2:11" s="1" customFormat="1" ht="13.5">
      <c r="B124" s="336"/>
      <c r="F124" s="359"/>
      <c r="K124" s="360"/>
    </row>
    <row r="125" spans="2:11" s="1" customFormat="1" ht="13.5">
      <c r="B125" s="336"/>
      <c r="F125" s="359"/>
      <c r="K125" s="360"/>
    </row>
    <row r="126" spans="2:11" s="1" customFormat="1" ht="13.5">
      <c r="B126" s="336"/>
      <c r="F126" s="359"/>
      <c r="K126" s="360"/>
    </row>
    <row r="127" spans="2:11" s="1" customFormat="1" ht="13.5">
      <c r="B127" s="336"/>
      <c r="F127" s="359"/>
      <c r="K127" s="360"/>
    </row>
    <row r="128" spans="2:11" s="1" customFormat="1" ht="13.5">
      <c r="B128" s="336"/>
      <c r="F128" s="359"/>
      <c r="K128" s="360"/>
    </row>
    <row r="129" spans="2:11" s="1" customFormat="1" ht="13.5">
      <c r="B129" s="336"/>
      <c r="F129" s="359"/>
      <c r="K129" s="360"/>
    </row>
    <row r="130" spans="2:11" s="1" customFormat="1" ht="13.5">
      <c r="B130" s="336"/>
      <c r="F130" s="359"/>
      <c r="K130" s="360"/>
    </row>
    <row r="131" spans="2:11" s="1" customFormat="1" ht="13.5">
      <c r="B131" s="336"/>
      <c r="F131" s="359"/>
      <c r="K131" s="360"/>
    </row>
    <row r="132" spans="2:11" s="1" customFormat="1" ht="13.5">
      <c r="B132" s="336"/>
      <c r="F132" s="359"/>
      <c r="K132" s="360"/>
    </row>
    <row r="133" spans="2:11" s="1" customFormat="1" ht="13.5">
      <c r="B133" s="336"/>
      <c r="F133" s="359"/>
      <c r="K133" s="360"/>
    </row>
    <row r="134" spans="2:11" s="1" customFormat="1" ht="13.5">
      <c r="B134" s="336"/>
      <c r="F134" s="359"/>
      <c r="K134" s="360"/>
    </row>
    <row r="135" spans="2:11" s="1" customFormat="1" ht="13.5">
      <c r="B135" s="336"/>
      <c r="F135" s="359"/>
      <c r="K135" s="360"/>
    </row>
    <row r="136" spans="2:11" s="1" customFormat="1" ht="13.5">
      <c r="B136" s="336"/>
      <c r="F136" s="359"/>
      <c r="K136" s="360"/>
    </row>
    <row r="137" spans="2:11" s="1" customFormat="1" ht="13.5">
      <c r="B137" s="336"/>
      <c r="F137" s="359"/>
      <c r="K137" s="360"/>
    </row>
    <row r="138" spans="2:11" s="1" customFormat="1" ht="13.5">
      <c r="B138" s="336"/>
      <c r="F138" s="359"/>
      <c r="K138" s="360"/>
    </row>
    <row r="139" spans="2:11" s="1" customFormat="1" ht="13.5">
      <c r="B139" s="336"/>
      <c r="F139" s="359"/>
      <c r="K139" s="360"/>
    </row>
    <row r="140" spans="2:11" s="1" customFormat="1" ht="13.5">
      <c r="B140" s="336"/>
      <c r="F140" s="359"/>
      <c r="K140" s="360"/>
    </row>
    <row r="141" spans="2:11" s="1" customFormat="1" ht="13.5">
      <c r="B141" s="336"/>
      <c r="F141" s="359"/>
      <c r="K141" s="360"/>
    </row>
    <row r="142" spans="2:11" s="1" customFormat="1" ht="13.5">
      <c r="B142" s="336"/>
      <c r="F142" s="359"/>
      <c r="K142" s="360"/>
    </row>
    <row r="143" spans="2:11" s="1" customFormat="1" ht="13.5">
      <c r="B143" s="336"/>
      <c r="F143" s="359"/>
      <c r="K143" s="360"/>
    </row>
    <row r="144" spans="2:11" s="1" customFormat="1" ht="13.5">
      <c r="B144" s="336"/>
      <c r="F144" s="359"/>
      <c r="K144" s="360"/>
    </row>
    <row r="145" spans="2:11" s="1" customFormat="1" ht="13.5">
      <c r="B145" s="336"/>
      <c r="F145" s="359"/>
      <c r="K145" s="360"/>
    </row>
    <row r="146" spans="2:11" s="1" customFormat="1" ht="13.5">
      <c r="B146" s="336"/>
      <c r="F146" s="359"/>
      <c r="K146" s="360"/>
    </row>
    <row r="147" spans="2:11" s="1" customFormat="1" ht="13.5">
      <c r="B147" s="336"/>
      <c r="F147" s="359"/>
      <c r="K147" s="360"/>
    </row>
    <row r="148" spans="2:11" s="1" customFormat="1" ht="13.5">
      <c r="B148" s="336"/>
      <c r="F148" s="359"/>
      <c r="K148" s="360"/>
    </row>
    <row r="149" spans="2:11" s="1" customFormat="1" ht="13.5">
      <c r="B149" s="336"/>
      <c r="F149" s="359"/>
      <c r="K149" s="360"/>
    </row>
    <row r="150" spans="2:11" s="1" customFormat="1" ht="13.5">
      <c r="B150" s="336"/>
      <c r="F150" s="359"/>
      <c r="K150" s="360"/>
    </row>
    <row r="151" spans="2:11" s="1" customFormat="1" ht="13.5">
      <c r="B151" s="336"/>
      <c r="F151" s="359"/>
      <c r="K151" s="360"/>
    </row>
    <row r="152" spans="2:11" s="1" customFormat="1" ht="13.5">
      <c r="B152" s="336"/>
      <c r="F152" s="359"/>
      <c r="K152" s="360"/>
    </row>
    <row r="153" spans="2:11" s="1" customFormat="1" ht="13.5">
      <c r="B153" s="336"/>
      <c r="F153" s="359"/>
      <c r="K153" s="360"/>
    </row>
    <row r="154" spans="2:11" s="1" customFormat="1" ht="13.5">
      <c r="B154" s="336"/>
      <c r="F154" s="359"/>
      <c r="K154" s="360"/>
    </row>
    <row r="155" spans="2:11" s="1" customFormat="1" ht="13.5">
      <c r="B155" s="336"/>
      <c r="F155" s="359"/>
      <c r="K155" s="360"/>
    </row>
    <row r="156" spans="2:11" s="1" customFormat="1" ht="13.5">
      <c r="B156" s="336"/>
      <c r="F156" s="359"/>
      <c r="K156" s="360"/>
    </row>
    <row r="157" spans="2:11" s="1" customFormat="1" ht="13.5">
      <c r="B157" s="336"/>
      <c r="F157" s="359"/>
      <c r="K157" s="360"/>
    </row>
    <row r="158" spans="2:11" s="1" customFormat="1" ht="13.5">
      <c r="B158" s="336"/>
      <c r="F158" s="359"/>
      <c r="K158" s="360"/>
    </row>
    <row r="159" spans="2:11" s="1" customFormat="1" ht="13.5">
      <c r="B159" s="336"/>
      <c r="F159" s="359"/>
      <c r="K159" s="360"/>
    </row>
    <row r="160" spans="2:11" s="1" customFormat="1" ht="13.5">
      <c r="B160" s="336"/>
      <c r="F160" s="359"/>
      <c r="K160" s="360"/>
    </row>
    <row r="161" spans="2:11" s="1" customFormat="1" ht="13.5">
      <c r="B161" s="336"/>
      <c r="F161" s="359"/>
      <c r="K161" s="360"/>
    </row>
    <row r="162" spans="2:11" s="1" customFormat="1" ht="13.5">
      <c r="B162" s="336"/>
      <c r="F162" s="359"/>
      <c r="K162" s="360"/>
    </row>
    <row r="163" spans="2:11" s="1" customFormat="1" ht="13.5">
      <c r="B163" s="336"/>
      <c r="F163" s="359"/>
      <c r="K163" s="360"/>
    </row>
    <row r="164" spans="2:11" s="1" customFormat="1" ht="13.5">
      <c r="B164" s="336"/>
      <c r="F164" s="359"/>
      <c r="K164" s="360"/>
    </row>
    <row r="165" spans="2:11" s="1" customFormat="1" ht="13.5">
      <c r="B165" s="336"/>
      <c r="F165" s="359"/>
      <c r="K165" s="360"/>
    </row>
    <row r="166" spans="2:11" s="1" customFormat="1" ht="13.5">
      <c r="B166" s="336"/>
      <c r="F166" s="359"/>
      <c r="K166" s="360"/>
    </row>
    <row r="167" spans="2:11" s="1" customFormat="1" ht="13.5">
      <c r="B167" s="336"/>
      <c r="F167" s="359"/>
      <c r="K167" s="360"/>
    </row>
    <row r="168" spans="2:11" s="1" customFormat="1" ht="13.5">
      <c r="B168" s="336"/>
      <c r="F168" s="359"/>
      <c r="K168" s="360"/>
    </row>
    <row r="169" spans="2:11" s="1" customFormat="1" ht="13.5">
      <c r="B169" s="336"/>
      <c r="F169" s="359"/>
      <c r="K169" s="360"/>
    </row>
    <row r="170" spans="2:11" s="1" customFormat="1" ht="13.5">
      <c r="B170" s="336"/>
      <c r="F170" s="359"/>
      <c r="K170" s="360"/>
    </row>
    <row r="171" spans="2:11" s="1" customFormat="1" ht="13.5">
      <c r="B171" s="336"/>
      <c r="F171" s="359"/>
      <c r="K171" s="360"/>
    </row>
    <row r="172" spans="2:11" s="1" customFormat="1" ht="13.5">
      <c r="B172" s="336"/>
      <c r="F172" s="359"/>
      <c r="K172" s="360"/>
    </row>
    <row r="173" spans="2:11" s="1" customFormat="1" ht="13.5">
      <c r="B173" s="336"/>
      <c r="F173" s="359"/>
      <c r="K173" s="360"/>
    </row>
    <row r="174" spans="2:11" s="1" customFormat="1" ht="13.5">
      <c r="B174" s="336"/>
      <c r="F174" s="359"/>
      <c r="K174" s="360"/>
    </row>
    <row r="175" spans="2:11" s="1" customFormat="1" ht="13.5">
      <c r="B175" s="336"/>
      <c r="F175" s="359"/>
      <c r="K175" s="360"/>
    </row>
    <row r="176" spans="2:11" s="1" customFormat="1" ht="13.5">
      <c r="B176" s="336"/>
      <c r="F176" s="359"/>
      <c r="K176" s="360"/>
    </row>
    <row r="177" spans="2:11" s="1" customFormat="1" ht="13.5">
      <c r="B177" s="336"/>
      <c r="F177" s="359"/>
      <c r="K177" s="360"/>
    </row>
    <row r="178" spans="2:11" s="1" customFormat="1" ht="13.5">
      <c r="B178" s="336"/>
      <c r="F178" s="359"/>
      <c r="K178" s="360"/>
    </row>
    <row r="179" spans="2:11" s="1" customFormat="1" ht="13.5">
      <c r="B179" s="336"/>
      <c r="F179" s="359"/>
      <c r="K179" s="360"/>
    </row>
    <row r="180" spans="2:11" s="1" customFormat="1" ht="13.5">
      <c r="B180" s="336"/>
      <c r="F180" s="359"/>
      <c r="K180" s="360"/>
    </row>
    <row r="181" spans="2:11" s="1" customFormat="1" ht="13.5">
      <c r="B181" s="336"/>
      <c r="F181" s="359"/>
      <c r="K181" s="360"/>
    </row>
    <row r="182" spans="2:11" s="1" customFormat="1" ht="13.5">
      <c r="B182" s="336"/>
      <c r="F182" s="359"/>
      <c r="K182" s="360"/>
    </row>
    <row r="183" spans="2:11" s="1" customFormat="1" ht="13.5">
      <c r="B183" s="336"/>
      <c r="F183" s="359"/>
      <c r="K183" s="360"/>
    </row>
    <row r="184" spans="2:11" s="1" customFormat="1" ht="13.5">
      <c r="B184" s="336"/>
      <c r="F184" s="359"/>
      <c r="K184" s="360"/>
    </row>
    <row r="185" spans="2:11" s="1" customFormat="1" ht="13.5">
      <c r="B185" s="336"/>
      <c r="F185" s="359"/>
      <c r="K185" s="360"/>
    </row>
    <row r="186" spans="2:11" s="1" customFormat="1" ht="13.5">
      <c r="B186" s="336"/>
      <c r="F186" s="359"/>
      <c r="K186" s="360"/>
    </row>
    <row r="187" spans="2:11" s="1" customFormat="1" ht="13.5">
      <c r="B187" s="336"/>
      <c r="F187" s="359"/>
      <c r="K187" s="360"/>
    </row>
    <row r="188" spans="2:11" s="1" customFormat="1" ht="13.5">
      <c r="B188" s="336"/>
      <c r="F188" s="359"/>
      <c r="K188" s="360"/>
    </row>
    <row r="189" spans="2:11" s="1" customFormat="1" ht="13.5">
      <c r="B189" s="336"/>
      <c r="F189" s="359"/>
      <c r="K189" s="360"/>
    </row>
    <row r="190" spans="2:11" s="1" customFormat="1" ht="13.5">
      <c r="B190" s="336"/>
      <c r="F190" s="359"/>
      <c r="K190" s="360"/>
    </row>
    <row r="191" spans="2:11" s="1" customFormat="1" ht="13.5">
      <c r="B191" s="336"/>
      <c r="F191" s="359"/>
      <c r="K191" s="360"/>
    </row>
    <row r="192" spans="2:11" s="1" customFormat="1" ht="13.5">
      <c r="B192" s="336"/>
      <c r="F192" s="359"/>
      <c r="K192" s="360"/>
    </row>
    <row r="193" spans="2:11" s="1" customFormat="1" ht="13.5">
      <c r="B193" s="336"/>
      <c r="F193" s="359"/>
      <c r="K193" s="360"/>
    </row>
    <row r="194" spans="2:11" s="1" customFormat="1" ht="13.5">
      <c r="B194" s="336"/>
      <c r="F194" s="359"/>
      <c r="K194" s="360"/>
    </row>
    <row r="195" spans="2:11" s="1" customFormat="1" ht="13.5">
      <c r="B195" s="336"/>
      <c r="F195" s="359"/>
      <c r="K195" s="360"/>
    </row>
    <row r="196" spans="2:11" s="1" customFormat="1" ht="13.5">
      <c r="B196" s="336"/>
      <c r="F196" s="359"/>
      <c r="K196" s="360"/>
    </row>
    <row r="197" spans="2:11" s="1" customFormat="1" ht="13.5">
      <c r="B197" s="336"/>
      <c r="F197" s="359"/>
      <c r="K197" s="360"/>
    </row>
    <row r="198" spans="2:11" s="1" customFormat="1" ht="13.5">
      <c r="B198" s="336"/>
      <c r="F198" s="359"/>
      <c r="K198" s="360"/>
    </row>
    <row r="199" spans="2:11" s="1" customFormat="1" ht="13.5">
      <c r="B199" s="336"/>
      <c r="F199" s="359"/>
      <c r="K199" s="360"/>
    </row>
    <row r="200" spans="2:11" s="1" customFormat="1" ht="13.5">
      <c r="B200" s="336"/>
      <c r="F200" s="359"/>
      <c r="K200" s="360"/>
    </row>
    <row r="201" spans="2:11" s="1" customFormat="1" ht="13.5">
      <c r="B201" s="336"/>
      <c r="F201" s="359"/>
      <c r="K201" s="360"/>
    </row>
    <row r="202" spans="2:11" s="1" customFormat="1" ht="13.5">
      <c r="B202" s="336"/>
      <c r="F202" s="359"/>
      <c r="K202" s="360"/>
    </row>
    <row r="203" spans="2:11" s="1" customFormat="1" ht="13.5">
      <c r="B203" s="336"/>
      <c r="F203" s="359"/>
      <c r="K203" s="360"/>
    </row>
    <row r="204" spans="2:11" s="1" customFormat="1" ht="13.5">
      <c r="B204" s="336"/>
      <c r="F204" s="359"/>
      <c r="K204" s="360"/>
    </row>
    <row r="205" spans="2:11" s="1" customFormat="1" ht="13.5">
      <c r="B205" s="336"/>
      <c r="F205" s="359"/>
      <c r="K205" s="360"/>
    </row>
    <row r="206" spans="2:11" s="1" customFormat="1" ht="13.5">
      <c r="B206" s="336"/>
      <c r="F206" s="359"/>
      <c r="K206" s="360"/>
    </row>
    <row r="207" spans="2:11" s="1" customFormat="1" ht="13.5">
      <c r="B207" s="336"/>
      <c r="F207" s="359"/>
      <c r="K207" s="360"/>
    </row>
    <row r="208" spans="2:11" s="1" customFormat="1" ht="13.5">
      <c r="B208" s="336"/>
      <c r="F208" s="359"/>
      <c r="K208" s="360"/>
    </row>
    <row r="209" spans="2:11" s="1" customFormat="1" ht="13.5">
      <c r="B209" s="336"/>
      <c r="F209" s="359"/>
      <c r="K209" s="360"/>
    </row>
    <row r="210" spans="2:11" s="1" customFormat="1" ht="13.5">
      <c r="B210" s="336"/>
      <c r="F210" s="359"/>
      <c r="K210" s="360"/>
    </row>
    <row r="211" spans="2:11" s="1" customFormat="1" ht="13.5">
      <c r="B211" s="336"/>
      <c r="F211" s="359"/>
      <c r="K211" s="360"/>
    </row>
    <row r="212" spans="2:11" s="1" customFormat="1" ht="13.5">
      <c r="B212" s="336"/>
      <c r="F212" s="359"/>
      <c r="K212" s="360"/>
    </row>
    <row r="213" spans="2:11" s="1" customFormat="1" ht="13.5">
      <c r="B213" s="336"/>
      <c r="F213" s="359"/>
      <c r="K213" s="360"/>
    </row>
    <row r="214" spans="2:11" s="1" customFormat="1" ht="13.5">
      <c r="B214" s="336"/>
      <c r="F214" s="359"/>
      <c r="K214" s="360"/>
    </row>
    <row r="215" spans="2:11" s="1" customFormat="1" ht="13.5">
      <c r="B215" s="336"/>
      <c r="F215" s="359"/>
      <c r="K215" s="360"/>
    </row>
    <row r="216" spans="2:11" s="1" customFormat="1" ht="13.5">
      <c r="B216" s="336"/>
      <c r="F216" s="359"/>
      <c r="K216" s="360"/>
    </row>
    <row r="217" spans="2:11" s="1" customFormat="1" ht="13.5">
      <c r="B217" s="336"/>
      <c r="F217" s="359"/>
      <c r="K217" s="360"/>
    </row>
    <row r="218" spans="2:11" s="1" customFormat="1" ht="13.5">
      <c r="B218" s="336"/>
      <c r="F218" s="359"/>
      <c r="K218" s="360"/>
    </row>
    <row r="219" spans="2:11" s="1" customFormat="1" ht="13.5">
      <c r="B219" s="336"/>
      <c r="F219" s="359"/>
      <c r="K219" s="360"/>
    </row>
    <row r="220" spans="2:11" s="1" customFormat="1" ht="13.5">
      <c r="B220" s="336"/>
      <c r="F220" s="359"/>
      <c r="K220" s="360"/>
    </row>
    <row r="221" spans="2:11" s="1" customFormat="1" ht="13.5">
      <c r="B221" s="336"/>
      <c r="F221" s="359"/>
      <c r="K221" s="360"/>
    </row>
    <row r="222" spans="2:11" s="1" customFormat="1" ht="13.5">
      <c r="B222" s="336"/>
      <c r="F222" s="359"/>
      <c r="K222" s="360"/>
    </row>
    <row r="223" spans="2:11" s="1" customFormat="1" ht="13.5">
      <c r="B223" s="336"/>
      <c r="F223" s="359"/>
      <c r="K223" s="360"/>
    </row>
    <row r="224" spans="2:11" s="1" customFormat="1" ht="13.5">
      <c r="B224" s="336"/>
      <c r="F224" s="359"/>
      <c r="K224" s="360"/>
    </row>
    <row r="225" spans="2:11" s="1" customFormat="1" ht="13.5">
      <c r="B225" s="336"/>
      <c r="F225" s="359"/>
      <c r="K225" s="360"/>
    </row>
    <row r="226" spans="2:11" s="1" customFormat="1" ht="13.5">
      <c r="B226" s="336"/>
      <c r="F226" s="359"/>
      <c r="K226" s="360"/>
    </row>
    <row r="227" spans="2:11" s="1" customFormat="1" ht="13.5">
      <c r="B227" s="336"/>
      <c r="F227" s="359"/>
      <c r="K227" s="360"/>
    </row>
    <row r="228" spans="2:11" s="1" customFormat="1" ht="13.5">
      <c r="B228" s="336"/>
      <c r="F228" s="359"/>
      <c r="K228" s="360"/>
    </row>
    <row r="229" spans="2:11" s="1" customFormat="1" ht="13.5">
      <c r="B229" s="336"/>
      <c r="F229" s="359"/>
      <c r="K229" s="360"/>
    </row>
    <row r="230" spans="2:11" s="1" customFormat="1" ht="13.5">
      <c r="B230" s="336"/>
      <c r="F230" s="359"/>
      <c r="K230" s="360"/>
    </row>
    <row r="231" spans="2:11" s="1" customFormat="1" ht="13.5">
      <c r="B231" s="336"/>
      <c r="F231" s="359"/>
      <c r="K231" s="360"/>
    </row>
    <row r="232" spans="2:11" s="1" customFormat="1" ht="13.5">
      <c r="B232" s="336"/>
      <c r="F232" s="359"/>
      <c r="K232" s="360"/>
    </row>
    <row r="233" spans="2:11" s="1" customFormat="1" ht="13.5">
      <c r="B233" s="336"/>
      <c r="F233" s="359"/>
      <c r="K233" s="360"/>
    </row>
    <row r="234" spans="2:11" s="1" customFormat="1" ht="13.5">
      <c r="B234" s="336"/>
      <c r="F234" s="359"/>
      <c r="K234" s="360"/>
    </row>
    <row r="235" spans="2:11" s="1" customFormat="1" ht="13.5">
      <c r="B235" s="336"/>
      <c r="F235" s="359"/>
      <c r="K235" s="360"/>
    </row>
    <row r="236" spans="2:11" s="1" customFormat="1" ht="13.5">
      <c r="B236" s="336"/>
      <c r="F236" s="359"/>
      <c r="K236" s="360"/>
    </row>
    <row r="237" spans="2:11" s="1" customFormat="1" ht="13.5">
      <c r="B237" s="336"/>
      <c r="F237" s="359"/>
      <c r="K237" s="360"/>
    </row>
    <row r="238" spans="2:11" s="1" customFormat="1" ht="13.5">
      <c r="B238" s="336"/>
      <c r="F238" s="359"/>
      <c r="K238" s="360"/>
    </row>
    <row r="239" spans="2:11" s="1" customFormat="1" ht="13.5">
      <c r="B239" s="336"/>
      <c r="F239" s="359"/>
      <c r="K239" s="360"/>
    </row>
    <row r="240" spans="2:11" s="1" customFormat="1" ht="13.5">
      <c r="B240" s="336"/>
      <c r="F240" s="359"/>
      <c r="K240" s="360"/>
    </row>
    <row r="241" spans="2:11" s="1" customFormat="1" ht="13.5">
      <c r="B241" s="336"/>
      <c r="F241" s="359"/>
      <c r="K241" s="360"/>
    </row>
    <row r="242" spans="2:11" s="1" customFormat="1" ht="13.5">
      <c r="B242" s="336"/>
      <c r="F242" s="359"/>
      <c r="K242" s="360"/>
    </row>
    <row r="243" spans="2:11" s="1" customFormat="1" ht="13.5">
      <c r="B243" s="336"/>
      <c r="F243" s="359"/>
      <c r="K243" s="360"/>
    </row>
    <row r="244" spans="2:11" s="1" customFormat="1" ht="13.5">
      <c r="B244" s="336"/>
      <c r="F244" s="359"/>
      <c r="K244" s="360"/>
    </row>
    <row r="245" spans="2:11" s="1" customFormat="1" ht="13.5">
      <c r="B245" s="336"/>
      <c r="F245" s="359"/>
      <c r="K245" s="360"/>
    </row>
    <row r="246" spans="2:11" s="1" customFormat="1" ht="13.5">
      <c r="B246" s="336"/>
      <c r="F246" s="359"/>
      <c r="K246" s="360"/>
    </row>
    <row r="247" spans="2:11" s="1" customFormat="1" ht="13.5">
      <c r="B247" s="336"/>
      <c r="F247" s="359"/>
      <c r="K247" s="360"/>
    </row>
    <row r="248" spans="2:11" s="1" customFormat="1" ht="13.5">
      <c r="B248" s="336"/>
      <c r="F248" s="359"/>
      <c r="K248" s="360"/>
    </row>
    <row r="249" spans="2:11" s="1" customFormat="1" ht="13.5">
      <c r="B249" s="336"/>
      <c r="F249" s="359"/>
      <c r="K249" s="360"/>
    </row>
    <row r="250" spans="2:11" s="1" customFormat="1" ht="13.5">
      <c r="B250" s="336"/>
      <c r="F250" s="359"/>
      <c r="K250" s="360"/>
    </row>
    <row r="251" spans="2:11" s="1" customFormat="1" ht="13.5">
      <c r="B251" s="336"/>
      <c r="F251" s="359"/>
      <c r="K251" s="360"/>
    </row>
    <row r="252" spans="2:11" s="1" customFormat="1" ht="13.5">
      <c r="B252" s="336"/>
      <c r="F252" s="359"/>
      <c r="K252" s="360"/>
    </row>
    <row r="253" spans="2:11" s="1" customFormat="1" ht="13.5">
      <c r="B253" s="336"/>
      <c r="F253" s="359"/>
      <c r="K253" s="360"/>
    </row>
    <row r="254" spans="2:11" s="1" customFormat="1" ht="13.5">
      <c r="B254" s="336"/>
      <c r="F254" s="359"/>
      <c r="K254" s="360"/>
    </row>
    <row r="255" spans="2:11" s="1" customFormat="1" ht="13.5">
      <c r="B255" s="336"/>
      <c r="F255" s="359"/>
      <c r="K255" s="360"/>
    </row>
    <row r="256" spans="2:11" s="1" customFormat="1" ht="13.5">
      <c r="B256" s="336"/>
      <c r="F256" s="359"/>
      <c r="K256" s="360"/>
    </row>
    <row r="257" spans="2:11" s="1" customFormat="1" ht="13.5">
      <c r="B257" s="336"/>
      <c r="F257" s="359"/>
      <c r="K257" s="360"/>
    </row>
    <row r="258" spans="2:11" s="1" customFormat="1" ht="13.5">
      <c r="B258" s="336"/>
      <c r="F258" s="359"/>
      <c r="K258" s="360"/>
    </row>
    <row r="259" spans="2:11" s="1" customFormat="1" ht="13.5">
      <c r="B259" s="336"/>
      <c r="F259" s="359"/>
      <c r="K259" s="360"/>
    </row>
    <row r="260" spans="2:11" s="1" customFormat="1" ht="13.5">
      <c r="B260" s="336"/>
      <c r="F260" s="359"/>
      <c r="K260" s="360"/>
    </row>
    <row r="261" spans="2:11" s="1" customFormat="1" ht="13.5">
      <c r="B261" s="336"/>
      <c r="F261" s="359"/>
      <c r="K261" s="360"/>
    </row>
    <row r="262" spans="2:11" s="1" customFormat="1" ht="13.5">
      <c r="B262" s="336"/>
      <c r="F262" s="359"/>
      <c r="K262" s="360"/>
    </row>
    <row r="263" spans="2:11" s="1" customFormat="1" ht="13.5">
      <c r="B263" s="336"/>
      <c r="F263" s="359"/>
      <c r="K263" s="360"/>
    </row>
    <row r="264" spans="2:11" s="1" customFormat="1" ht="13.5">
      <c r="B264" s="336"/>
      <c r="F264" s="359"/>
      <c r="K264" s="360"/>
    </row>
    <row r="265" spans="2:11" s="1" customFormat="1" ht="13.5">
      <c r="B265" s="336"/>
      <c r="F265" s="359"/>
      <c r="K265" s="360"/>
    </row>
    <row r="266" spans="2:11" s="1" customFormat="1" ht="13.5">
      <c r="B266" s="336"/>
      <c r="F266" s="359"/>
      <c r="K266" s="360"/>
    </row>
    <row r="267" spans="2:11" s="1" customFormat="1" ht="13.5">
      <c r="B267" s="336"/>
      <c r="F267" s="359"/>
      <c r="K267" s="360"/>
    </row>
    <row r="268" spans="2:11" s="1" customFormat="1" ht="13.5">
      <c r="B268" s="336"/>
      <c r="F268" s="359"/>
      <c r="K268" s="360"/>
    </row>
    <row r="269" spans="2:11" s="1" customFormat="1" ht="13.5">
      <c r="B269" s="336"/>
      <c r="F269" s="359"/>
      <c r="K269" s="360"/>
    </row>
    <row r="270" spans="2:11" s="1" customFormat="1" ht="13.5">
      <c r="B270" s="336"/>
      <c r="F270" s="359"/>
      <c r="K270" s="360"/>
    </row>
    <row r="271" spans="2:11" s="1" customFormat="1" ht="13.5">
      <c r="B271" s="336"/>
      <c r="F271" s="359"/>
      <c r="K271" s="360"/>
    </row>
    <row r="272" spans="2:11" s="1" customFormat="1" ht="13.5">
      <c r="B272" s="336"/>
      <c r="F272" s="359"/>
      <c r="K272" s="360"/>
    </row>
    <row r="273" spans="2:11" s="1" customFormat="1" ht="13.5">
      <c r="B273" s="336"/>
      <c r="F273" s="359"/>
      <c r="K273" s="360"/>
    </row>
    <row r="274" spans="2:11" s="1" customFormat="1" ht="13.5">
      <c r="B274" s="336"/>
      <c r="F274" s="359"/>
      <c r="K274" s="360"/>
    </row>
    <row r="275" spans="2:11" s="1" customFormat="1" ht="13.5">
      <c r="B275" s="336"/>
      <c r="F275" s="359"/>
      <c r="K275" s="360"/>
    </row>
    <row r="276" spans="2:11" s="1" customFormat="1" ht="13.5">
      <c r="B276" s="336"/>
      <c r="F276" s="359"/>
      <c r="K276" s="360"/>
    </row>
    <row r="277" spans="2:11" s="1" customFormat="1" ht="13.5">
      <c r="B277" s="336"/>
      <c r="F277" s="359"/>
      <c r="K277" s="360"/>
    </row>
    <row r="278" spans="2:11" s="1" customFormat="1" ht="13.5">
      <c r="B278" s="336"/>
      <c r="F278" s="359"/>
      <c r="K278" s="360"/>
    </row>
    <row r="279" spans="2:11" s="1" customFormat="1" ht="13.5">
      <c r="B279" s="336"/>
      <c r="F279" s="359"/>
      <c r="K279" s="360"/>
    </row>
    <row r="280" spans="2:11" s="1" customFormat="1" ht="13.5">
      <c r="B280" s="336"/>
      <c r="F280" s="359"/>
      <c r="K280" s="360"/>
    </row>
    <row r="281" spans="2:11" s="1" customFormat="1" ht="13.5">
      <c r="B281" s="336"/>
      <c r="F281" s="359"/>
      <c r="K281" s="360"/>
    </row>
    <row r="282" spans="2:11" s="1" customFormat="1" ht="13.5">
      <c r="B282" s="336"/>
      <c r="F282" s="359"/>
      <c r="K282" s="360"/>
    </row>
    <row r="283" spans="2:11" s="1" customFormat="1" ht="13.5">
      <c r="B283" s="336"/>
      <c r="F283" s="359"/>
      <c r="K283" s="360"/>
    </row>
    <row r="284" spans="2:11" s="1" customFormat="1" ht="13.5">
      <c r="B284" s="336"/>
      <c r="F284" s="359"/>
      <c r="K284" s="360"/>
    </row>
    <row r="285" spans="2:11" s="1" customFormat="1" ht="13.5">
      <c r="B285" s="336"/>
      <c r="F285" s="359"/>
      <c r="K285" s="360"/>
    </row>
    <row r="286" spans="2:11" s="1" customFormat="1" ht="13.5">
      <c r="B286" s="336"/>
      <c r="F286" s="359"/>
      <c r="K286" s="360"/>
    </row>
    <row r="287" spans="2:11" s="1" customFormat="1" ht="13.5">
      <c r="B287" s="336"/>
      <c r="F287" s="359"/>
      <c r="K287" s="360"/>
    </row>
    <row r="288" spans="2:11" s="1" customFormat="1" ht="13.5">
      <c r="B288" s="336"/>
      <c r="F288" s="359"/>
      <c r="K288" s="360"/>
    </row>
    <row r="289" spans="2:11" s="1" customFormat="1" ht="13.5">
      <c r="B289" s="336"/>
      <c r="F289" s="359"/>
      <c r="K289" s="360"/>
    </row>
    <row r="290" spans="2:11" s="1" customFormat="1" ht="13.5">
      <c r="B290" s="336"/>
      <c r="F290" s="359"/>
      <c r="K290" s="360"/>
    </row>
    <row r="291" spans="2:11" s="1" customFormat="1" ht="13.5">
      <c r="B291" s="336"/>
      <c r="F291" s="359"/>
      <c r="K291" s="360"/>
    </row>
    <row r="292" spans="2:11" s="1" customFormat="1" ht="13.5">
      <c r="B292" s="336"/>
      <c r="F292" s="359"/>
      <c r="K292" s="360"/>
    </row>
    <row r="293" spans="2:11" s="1" customFormat="1" ht="13.5">
      <c r="B293" s="336"/>
      <c r="F293" s="359"/>
      <c r="K293" s="360"/>
    </row>
    <row r="294" spans="2:11" s="1" customFormat="1" ht="13.5">
      <c r="B294" s="336"/>
      <c r="F294" s="359"/>
      <c r="K294" s="360"/>
    </row>
    <row r="295" spans="2:11" s="1" customFormat="1" ht="13.5">
      <c r="B295" s="336"/>
      <c r="F295" s="359"/>
      <c r="K295" s="360"/>
    </row>
    <row r="296" spans="2:11" s="1" customFormat="1" ht="13.5">
      <c r="B296" s="336"/>
      <c r="F296" s="359"/>
      <c r="K296" s="360"/>
    </row>
    <row r="297" spans="2:11" s="1" customFormat="1" ht="13.5">
      <c r="B297" s="336"/>
      <c r="F297" s="359"/>
      <c r="K297" s="360"/>
    </row>
    <row r="298" spans="2:11" s="1" customFormat="1" ht="13.5">
      <c r="B298" s="336"/>
      <c r="F298" s="359"/>
      <c r="K298" s="360"/>
    </row>
    <row r="299" spans="2:11" s="1" customFormat="1" ht="13.5">
      <c r="B299" s="336"/>
      <c r="F299" s="359"/>
      <c r="K299" s="360"/>
    </row>
    <row r="300" spans="2:11" s="1" customFormat="1" ht="13.5">
      <c r="B300" s="336"/>
      <c r="F300" s="359"/>
      <c r="K300" s="360"/>
    </row>
    <row r="301" spans="2:11" s="1" customFormat="1" ht="13.5">
      <c r="B301" s="336"/>
      <c r="F301" s="359"/>
      <c r="K301" s="360"/>
    </row>
    <row r="302" spans="2:11" s="1" customFormat="1" ht="13.5">
      <c r="B302" s="336"/>
      <c r="F302" s="359"/>
      <c r="K302" s="360"/>
    </row>
    <row r="303" spans="2:11" s="1" customFormat="1" ht="13.5">
      <c r="B303" s="336"/>
      <c r="F303" s="359"/>
      <c r="K303" s="360"/>
    </row>
    <row r="304" spans="2:11" s="1" customFormat="1" ht="13.5">
      <c r="B304" s="336"/>
      <c r="F304" s="359"/>
      <c r="K304" s="360"/>
    </row>
    <row r="305" spans="2:11" s="1" customFormat="1" ht="13.5">
      <c r="B305" s="336"/>
      <c r="F305" s="359"/>
      <c r="K305" s="360"/>
    </row>
    <row r="306" spans="2:11" s="1" customFormat="1" ht="13.5">
      <c r="B306" s="336"/>
      <c r="F306" s="359"/>
      <c r="K306" s="360"/>
    </row>
    <row r="307" spans="2:11" s="1" customFormat="1" ht="13.5">
      <c r="B307" s="336"/>
      <c r="F307" s="359"/>
      <c r="K307" s="360"/>
    </row>
    <row r="308" spans="2:11" s="1" customFormat="1" ht="13.5">
      <c r="B308" s="336"/>
      <c r="F308" s="359"/>
      <c r="K308" s="360"/>
    </row>
    <row r="309" spans="2:11" s="1" customFormat="1" ht="13.5">
      <c r="B309" s="336"/>
      <c r="F309" s="359"/>
      <c r="K309" s="360"/>
    </row>
    <row r="310" spans="2:11" s="1" customFormat="1" ht="13.5">
      <c r="B310" s="336"/>
      <c r="F310" s="359"/>
      <c r="K310" s="360"/>
    </row>
    <row r="311" spans="2:11" s="1" customFormat="1" ht="13.5">
      <c r="B311" s="336"/>
      <c r="F311" s="359"/>
      <c r="K311" s="360"/>
    </row>
    <row r="312" spans="2:11" s="1" customFormat="1" ht="13.5">
      <c r="B312" s="336"/>
      <c r="F312" s="359"/>
      <c r="K312" s="360"/>
    </row>
    <row r="313" spans="2:11" s="1" customFormat="1" ht="13.5">
      <c r="B313" s="336"/>
      <c r="F313" s="359"/>
      <c r="K313" s="360"/>
    </row>
    <row r="314" spans="2:11" s="1" customFormat="1" ht="13.5">
      <c r="B314" s="336"/>
      <c r="F314" s="359"/>
      <c r="K314" s="360"/>
    </row>
    <row r="315" spans="2:11" s="1" customFormat="1" ht="13.5">
      <c r="B315" s="336"/>
      <c r="F315" s="359"/>
      <c r="K315" s="360"/>
    </row>
    <row r="316" spans="2:11" s="1" customFormat="1" ht="13.5">
      <c r="B316" s="336"/>
      <c r="F316" s="359"/>
      <c r="K316" s="360"/>
    </row>
    <row r="317" spans="2:11" s="1" customFormat="1" ht="13.5">
      <c r="B317" s="336"/>
      <c r="F317" s="359"/>
      <c r="K317" s="360"/>
    </row>
    <row r="318" spans="2:11" s="1" customFormat="1" ht="13.5">
      <c r="B318" s="336"/>
      <c r="F318" s="359"/>
      <c r="K318" s="360"/>
    </row>
    <row r="319" spans="2:11" s="1" customFormat="1" ht="13.5">
      <c r="B319" s="336"/>
      <c r="F319" s="359"/>
      <c r="K319" s="360"/>
    </row>
    <row r="320" spans="2:11" s="1" customFormat="1" ht="13.5">
      <c r="B320" s="336"/>
      <c r="F320" s="359"/>
      <c r="K320" s="360"/>
    </row>
    <row r="321" spans="2:11" s="1" customFormat="1" ht="13.5">
      <c r="B321" s="336"/>
      <c r="F321" s="359"/>
      <c r="K321" s="360"/>
    </row>
    <row r="322" spans="2:11" s="1" customFormat="1" ht="13.5">
      <c r="B322" s="336"/>
      <c r="F322" s="359"/>
      <c r="K322" s="360"/>
    </row>
    <row r="323" spans="2:11" s="1" customFormat="1" ht="13.5">
      <c r="B323" s="336"/>
      <c r="F323" s="359"/>
      <c r="K323" s="360"/>
    </row>
    <row r="324" spans="2:11" s="1" customFormat="1" ht="13.5">
      <c r="B324" s="336"/>
      <c r="F324" s="359"/>
      <c r="K324" s="360"/>
    </row>
    <row r="325" spans="2:11" s="1" customFormat="1" ht="13.5">
      <c r="B325" s="336"/>
      <c r="F325" s="359"/>
      <c r="K325" s="360"/>
    </row>
    <row r="326" spans="2:11" s="1" customFormat="1" ht="13.5">
      <c r="B326" s="336"/>
      <c r="F326" s="359"/>
      <c r="K326" s="360"/>
    </row>
    <row r="327" spans="2:11" s="1" customFormat="1" ht="13.5">
      <c r="B327" s="336"/>
      <c r="F327" s="359"/>
      <c r="K327" s="360"/>
    </row>
    <row r="328" spans="2:11" s="1" customFormat="1" ht="13.5">
      <c r="B328" s="336"/>
      <c r="F328" s="359"/>
      <c r="K328" s="360"/>
    </row>
    <row r="329" spans="2:11" s="1" customFormat="1" ht="13.5">
      <c r="B329" s="336"/>
      <c r="F329" s="359"/>
      <c r="K329" s="360"/>
    </row>
    <row r="330" spans="2:11" s="1" customFormat="1" ht="13.5">
      <c r="B330" s="336"/>
      <c r="F330" s="359"/>
      <c r="K330" s="360"/>
    </row>
    <row r="331" spans="2:11" s="1" customFormat="1" ht="13.5">
      <c r="B331" s="336"/>
      <c r="F331" s="359"/>
      <c r="K331" s="360"/>
    </row>
    <row r="332" spans="2:11" s="1" customFormat="1" ht="13.5">
      <c r="B332" s="336"/>
      <c r="F332" s="359"/>
      <c r="K332" s="360"/>
    </row>
    <row r="333" spans="2:11" s="1" customFormat="1" ht="13.5">
      <c r="B333" s="336"/>
      <c r="F333" s="359"/>
      <c r="K333" s="360"/>
    </row>
    <row r="334" spans="2:11" s="1" customFormat="1" ht="13.5">
      <c r="B334" s="336"/>
      <c r="F334" s="359"/>
      <c r="K334" s="360"/>
    </row>
    <row r="335" spans="2:11" s="1" customFormat="1" ht="13.5">
      <c r="B335" s="336"/>
      <c r="F335" s="359"/>
      <c r="K335" s="360"/>
    </row>
    <row r="336" spans="2:11" s="1" customFormat="1" ht="13.5">
      <c r="B336" s="336"/>
      <c r="F336" s="359"/>
      <c r="K336" s="360"/>
    </row>
    <row r="337" spans="2:11" s="1" customFormat="1" ht="13.5">
      <c r="B337" s="336"/>
      <c r="F337" s="359"/>
      <c r="K337" s="360"/>
    </row>
    <row r="338" spans="2:11" s="1" customFormat="1" ht="13.5">
      <c r="B338" s="336"/>
      <c r="F338" s="359"/>
      <c r="K338" s="360"/>
    </row>
    <row r="339" spans="2:11" s="1" customFormat="1" ht="13.5">
      <c r="B339" s="336"/>
      <c r="F339" s="359"/>
      <c r="K339" s="360"/>
    </row>
    <row r="340" spans="2:11" s="1" customFormat="1" ht="13.5">
      <c r="B340" s="336"/>
      <c r="F340" s="359"/>
      <c r="K340" s="360"/>
    </row>
    <row r="341" spans="2:11" s="1" customFormat="1" ht="13.5">
      <c r="B341" s="336"/>
      <c r="F341" s="359"/>
      <c r="K341" s="360"/>
    </row>
    <row r="342" spans="2:11" s="1" customFormat="1" ht="13.5">
      <c r="B342" s="336"/>
      <c r="F342" s="359"/>
      <c r="K342" s="360"/>
    </row>
    <row r="343" spans="2:11" s="1" customFormat="1" ht="13.5">
      <c r="B343" s="336"/>
      <c r="F343" s="359"/>
      <c r="K343" s="360"/>
    </row>
    <row r="344" spans="2:11" s="1" customFormat="1" ht="13.5">
      <c r="B344" s="336"/>
      <c r="F344" s="359"/>
      <c r="K344" s="360"/>
    </row>
    <row r="345" spans="2:11" s="1" customFormat="1" ht="13.5">
      <c r="B345" s="336"/>
      <c r="F345" s="359"/>
      <c r="K345" s="360"/>
    </row>
    <row r="346" spans="2:11" s="1" customFormat="1" ht="13.5">
      <c r="B346" s="336"/>
      <c r="F346" s="359"/>
      <c r="K346" s="360"/>
    </row>
    <row r="347" spans="2:11" s="1" customFormat="1" ht="13.5">
      <c r="B347" s="336"/>
      <c r="F347" s="359"/>
      <c r="K347" s="360"/>
    </row>
    <row r="348" spans="2:11" s="1" customFormat="1" ht="13.5">
      <c r="B348" s="336"/>
      <c r="F348" s="359"/>
      <c r="K348" s="360"/>
    </row>
    <row r="349" spans="2:11" s="1" customFormat="1" ht="13.5">
      <c r="B349" s="336"/>
      <c r="F349" s="359"/>
      <c r="K349" s="360"/>
    </row>
    <row r="350" spans="2:11" s="1" customFormat="1" ht="13.5">
      <c r="B350" s="336"/>
      <c r="F350" s="359"/>
      <c r="K350" s="360"/>
    </row>
    <row r="351" spans="2:11" s="1" customFormat="1" ht="13.5">
      <c r="B351" s="336"/>
      <c r="F351" s="359"/>
      <c r="K351" s="360"/>
    </row>
    <row r="352" spans="2:11" s="1" customFormat="1" ht="13.5">
      <c r="B352" s="336"/>
      <c r="F352" s="359"/>
      <c r="K352" s="360"/>
    </row>
    <row r="353" spans="2:11" s="1" customFormat="1" ht="13.5">
      <c r="B353" s="336"/>
      <c r="F353" s="359"/>
      <c r="K353" s="360"/>
    </row>
    <row r="354" spans="2:11" s="1" customFormat="1" ht="13.5">
      <c r="B354" s="336"/>
      <c r="F354" s="359"/>
      <c r="K354" s="360"/>
    </row>
    <row r="355" spans="2:11" s="1" customFormat="1" ht="13.5">
      <c r="B355" s="336"/>
      <c r="F355" s="359"/>
      <c r="K355" s="360"/>
    </row>
    <row r="356" spans="2:11" s="1" customFormat="1" ht="13.5">
      <c r="B356" s="336"/>
      <c r="F356" s="359"/>
      <c r="K356" s="360"/>
    </row>
    <row r="357" spans="2:11" s="1" customFormat="1" ht="13.5">
      <c r="B357" s="336"/>
      <c r="F357" s="359"/>
      <c r="K357" s="360"/>
    </row>
    <row r="358" spans="2:11" s="1" customFormat="1" ht="13.5">
      <c r="B358" s="336"/>
      <c r="F358" s="359"/>
      <c r="K358" s="360"/>
    </row>
    <row r="359" spans="2:11" s="1" customFormat="1" ht="13.5">
      <c r="B359" s="336"/>
      <c r="F359" s="359"/>
      <c r="K359" s="360"/>
    </row>
    <row r="360" spans="2:11" s="1" customFormat="1" ht="13.5">
      <c r="B360" s="336"/>
      <c r="F360" s="359"/>
      <c r="K360" s="360"/>
    </row>
    <row r="361" spans="2:11" s="1" customFormat="1" ht="13.5">
      <c r="B361" s="336"/>
      <c r="F361" s="359"/>
      <c r="K361" s="360"/>
    </row>
    <row r="362" spans="2:11" s="1" customFormat="1" ht="13.5">
      <c r="B362" s="336"/>
      <c r="F362" s="359"/>
      <c r="K362" s="360"/>
    </row>
    <row r="363" spans="2:11" s="1" customFormat="1" ht="13.5">
      <c r="B363" s="336"/>
      <c r="F363" s="359"/>
      <c r="K363" s="360"/>
    </row>
    <row r="364" spans="2:11" s="1" customFormat="1" ht="13.5">
      <c r="B364" s="336"/>
      <c r="F364" s="359"/>
      <c r="K364" s="360"/>
    </row>
    <row r="365" spans="2:11" s="1" customFormat="1" ht="13.5">
      <c r="B365" s="336"/>
      <c r="F365" s="359"/>
      <c r="K365" s="360"/>
    </row>
    <row r="366" spans="2:11" s="1" customFormat="1" ht="13.5">
      <c r="B366" s="336"/>
      <c r="F366" s="359"/>
      <c r="K366" s="360"/>
    </row>
    <row r="367" spans="2:11" s="1" customFormat="1" ht="13.5">
      <c r="B367" s="336"/>
      <c r="F367" s="359"/>
      <c r="K367" s="360"/>
    </row>
    <row r="368" spans="2:11" s="1" customFormat="1" ht="13.5">
      <c r="B368" s="336"/>
      <c r="F368" s="359"/>
      <c r="K368" s="360"/>
    </row>
    <row r="369" spans="2:11" s="1" customFormat="1" ht="13.5">
      <c r="B369" s="336"/>
      <c r="F369" s="359"/>
      <c r="K369" s="360"/>
    </row>
    <row r="370" spans="2:11" s="1" customFormat="1" ht="13.5">
      <c r="B370" s="336"/>
      <c r="F370" s="359"/>
      <c r="K370" s="360"/>
    </row>
    <row r="371" spans="2:11" s="1" customFormat="1" ht="13.5">
      <c r="B371" s="336"/>
      <c r="F371" s="359"/>
      <c r="K371" s="360"/>
    </row>
    <row r="372" spans="2:11" s="1" customFormat="1" ht="13.5">
      <c r="B372" s="336"/>
      <c r="F372" s="359"/>
      <c r="K372" s="360"/>
    </row>
    <row r="373" spans="2:11" s="1" customFormat="1" ht="13.5">
      <c r="B373" s="336"/>
      <c r="F373" s="359"/>
      <c r="K373" s="360"/>
    </row>
    <row r="374" spans="2:11" s="1" customFormat="1" ht="13.5">
      <c r="B374" s="336"/>
      <c r="F374" s="359"/>
      <c r="K374" s="360"/>
    </row>
    <row r="375" spans="2:11" s="1" customFormat="1" ht="13.5">
      <c r="B375" s="336"/>
      <c r="F375" s="359"/>
      <c r="K375" s="360"/>
    </row>
    <row r="376" spans="2:11" s="1" customFormat="1" ht="13.5">
      <c r="B376" s="336"/>
      <c r="F376" s="359"/>
      <c r="K376" s="360"/>
    </row>
    <row r="377" spans="2:11" s="1" customFormat="1" ht="13.5">
      <c r="B377" s="336"/>
      <c r="F377" s="359"/>
      <c r="K377" s="360"/>
    </row>
    <row r="378" spans="2:11" s="1" customFormat="1" ht="13.5">
      <c r="B378" s="336"/>
      <c r="F378" s="359"/>
      <c r="K378" s="360"/>
    </row>
    <row r="379" spans="2:11" s="1" customFormat="1" ht="13.5">
      <c r="B379" s="336"/>
      <c r="F379" s="359"/>
      <c r="K379" s="360"/>
    </row>
    <row r="380" spans="2:11" s="1" customFormat="1" ht="13.5">
      <c r="B380" s="336"/>
      <c r="F380" s="359"/>
      <c r="K380" s="360"/>
    </row>
    <row r="381" spans="2:11" s="1" customFormat="1" ht="13.5">
      <c r="B381" s="336"/>
      <c r="F381" s="359"/>
      <c r="K381" s="360"/>
    </row>
    <row r="382" spans="2:11" s="1" customFormat="1" ht="13.5">
      <c r="B382" s="336"/>
      <c r="F382" s="359"/>
      <c r="K382" s="360"/>
    </row>
    <row r="383" spans="2:11" s="1" customFormat="1" ht="13.5">
      <c r="B383" s="336"/>
      <c r="F383" s="359"/>
      <c r="K383" s="360"/>
    </row>
    <row r="384" spans="2:11" s="1" customFormat="1" ht="13.5">
      <c r="B384" s="336"/>
      <c r="F384" s="359"/>
      <c r="K384" s="360"/>
    </row>
    <row r="385" spans="2:11" s="1" customFormat="1" ht="13.5">
      <c r="B385" s="336"/>
      <c r="F385" s="359"/>
      <c r="K385" s="360"/>
    </row>
    <row r="386" spans="2:11" s="1" customFormat="1" ht="13.5">
      <c r="B386" s="336"/>
      <c r="F386" s="359"/>
      <c r="K386" s="360"/>
    </row>
    <row r="387" spans="2:11" s="1" customFormat="1" ht="13.5">
      <c r="B387" s="336"/>
      <c r="F387" s="359"/>
      <c r="K387" s="360"/>
    </row>
    <row r="388" spans="2:11" s="1" customFormat="1" ht="13.5">
      <c r="B388" s="336"/>
      <c r="F388" s="359"/>
      <c r="K388" s="360"/>
    </row>
    <row r="389" spans="2:11" s="1" customFormat="1" ht="13.5">
      <c r="B389" s="336"/>
      <c r="F389" s="359"/>
      <c r="K389" s="360"/>
    </row>
    <row r="390" spans="2:11" s="1" customFormat="1" ht="13.5">
      <c r="B390" s="336"/>
      <c r="F390" s="359"/>
      <c r="K390" s="360"/>
    </row>
    <row r="391" spans="2:11" s="1" customFormat="1" ht="13.5">
      <c r="B391" s="336"/>
      <c r="F391" s="359"/>
      <c r="K391" s="360"/>
    </row>
    <row r="392" spans="2:11" s="1" customFormat="1" ht="13.5">
      <c r="B392" s="336"/>
      <c r="F392" s="359"/>
      <c r="K392" s="360"/>
    </row>
    <row r="393" spans="2:11" s="1" customFormat="1" ht="13.5">
      <c r="B393" s="336"/>
      <c r="F393" s="359"/>
      <c r="K393" s="360"/>
    </row>
    <row r="394" spans="2:11" s="1" customFormat="1" ht="13.5">
      <c r="B394" s="336"/>
      <c r="F394" s="359"/>
      <c r="K394" s="360"/>
    </row>
    <row r="395" spans="2:11" s="1" customFormat="1" ht="13.5">
      <c r="B395" s="336"/>
      <c r="F395" s="359"/>
      <c r="K395" s="360"/>
    </row>
    <row r="396" spans="2:11" s="1" customFormat="1" ht="13.5">
      <c r="B396" s="336"/>
      <c r="F396" s="359"/>
      <c r="K396" s="360"/>
    </row>
    <row r="397" spans="2:11" s="1" customFormat="1" ht="13.5">
      <c r="B397" s="336"/>
      <c r="F397" s="359"/>
      <c r="K397" s="360"/>
    </row>
    <row r="398" spans="2:11" s="1" customFormat="1" ht="13.5">
      <c r="B398" s="336"/>
      <c r="F398" s="359"/>
      <c r="K398" s="360"/>
    </row>
    <row r="399" spans="2:11" s="1" customFormat="1" ht="13.5">
      <c r="B399" s="336"/>
      <c r="F399" s="359"/>
      <c r="K399" s="360"/>
    </row>
    <row r="400" spans="2:11" s="1" customFormat="1" ht="13.5">
      <c r="B400" s="336"/>
      <c r="F400" s="359"/>
      <c r="K400" s="360"/>
    </row>
    <row r="401" spans="2:11" s="1" customFormat="1" ht="13.5">
      <c r="B401" s="336"/>
      <c r="F401" s="359"/>
      <c r="K401" s="360"/>
    </row>
    <row r="402" spans="2:11" s="1" customFormat="1" ht="13.5">
      <c r="B402" s="336"/>
      <c r="F402" s="359"/>
      <c r="K402" s="360"/>
    </row>
    <row r="403" spans="2:11" s="1" customFormat="1" ht="13.5">
      <c r="B403" s="336"/>
      <c r="F403" s="359"/>
      <c r="K403" s="360"/>
    </row>
    <row r="404" spans="2:11" s="1" customFormat="1" ht="13.5">
      <c r="B404" s="336"/>
      <c r="F404" s="359"/>
      <c r="K404" s="360"/>
    </row>
    <row r="405" spans="2:11" s="1" customFormat="1" ht="13.5">
      <c r="B405" s="336"/>
      <c r="F405" s="359"/>
      <c r="K405" s="360"/>
    </row>
    <row r="406" spans="2:11" s="1" customFormat="1" ht="13.5">
      <c r="B406" s="336"/>
      <c r="F406" s="359"/>
      <c r="K406" s="360"/>
    </row>
    <row r="407" spans="2:11" s="1" customFormat="1" ht="13.5">
      <c r="B407" s="336"/>
      <c r="F407" s="359"/>
      <c r="K407" s="360"/>
    </row>
    <row r="408" spans="2:11" s="1" customFormat="1" ht="13.5">
      <c r="B408" s="336"/>
      <c r="F408" s="359"/>
      <c r="K408" s="360"/>
    </row>
    <row r="409" spans="2:11" s="1" customFormat="1" ht="13.5">
      <c r="B409" s="336"/>
      <c r="F409" s="359"/>
      <c r="K409" s="360"/>
    </row>
    <row r="410" spans="2:11" s="1" customFormat="1" ht="13.5">
      <c r="B410" s="336"/>
      <c r="F410" s="359"/>
      <c r="K410" s="360"/>
    </row>
    <row r="411" spans="2:11" s="1" customFormat="1" ht="13.5">
      <c r="B411" s="336"/>
      <c r="F411" s="359"/>
      <c r="K411" s="360"/>
    </row>
    <row r="412" spans="2:11" s="1" customFormat="1" ht="13.5">
      <c r="B412" s="336"/>
      <c r="F412" s="359"/>
      <c r="K412" s="360"/>
    </row>
    <row r="413" spans="2:11" s="1" customFormat="1" ht="13.5">
      <c r="B413" s="336"/>
      <c r="F413" s="359"/>
      <c r="K413" s="360"/>
    </row>
    <row r="414" spans="2:11" s="1" customFormat="1" ht="13.5">
      <c r="B414" s="336"/>
      <c r="F414" s="359"/>
      <c r="K414" s="360"/>
    </row>
    <row r="415" spans="2:11" s="1" customFormat="1" ht="13.5">
      <c r="B415" s="336"/>
      <c r="F415" s="359"/>
      <c r="K415" s="360"/>
    </row>
    <row r="416" spans="2:11" s="1" customFormat="1" ht="13.5">
      <c r="B416" s="336"/>
      <c r="F416" s="359"/>
      <c r="K416" s="360"/>
    </row>
    <row r="417" spans="2:11" s="1" customFormat="1" ht="13.5">
      <c r="B417" s="336"/>
      <c r="F417" s="359"/>
      <c r="K417" s="360"/>
    </row>
    <row r="418" spans="2:11" s="1" customFormat="1" ht="13.5">
      <c r="B418" s="336"/>
      <c r="F418" s="359"/>
      <c r="K418" s="360"/>
    </row>
    <row r="419" spans="2:11" s="1" customFormat="1" ht="13.5">
      <c r="B419" s="336"/>
      <c r="F419" s="359"/>
      <c r="K419" s="360"/>
    </row>
    <row r="420" spans="2:11" s="1" customFormat="1" ht="13.5">
      <c r="B420" s="336"/>
      <c r="F420" s="359"/>
      <c r="K420" s="360"/>
    </row>
    <row r="421" spans="2:11" s="1" customFormat="1" ht="13.5">
      <c r="B421" s="336"/>
      <c r="F421" s="359"/>
      <c r="K421" s="360"/>
    </row>
    <row r="422" spans="2:11" s="1" customFormat="1" ht="13.5">
      <c r="B422" s="336"/>
      <c r="F422" s="359"/>
      <c r="K422" s="360"/>
    </row>
    <row r="423" spans="2:11" s="1" customFormat="1" ht="13.5">
      <c r="B423" s="336"/>
      <c r="F423" s="359"/>
      <c r="K423" s="360"/>
    </row>
    <row r="424" spans="2:11" s="1" customFormat="1" ht="13.5">
      <c r="B424" s="336"/>
      <c r="F424" s="359"/>
      <c r="K424" s="360"/>
    </row>
    <row r="425" spans="2:11" s="1" customFormat="1" ht="13.5">
      <c r="B425" s="336"/>
      <c r="F425" s="359"/>
      <c r="K425" s="360"/>
    </row>
    <row r="426" spans="2:11" s="1" customFormat="1" ht="13.5">
      <c r="B426" s="336"/>
      <c r="F426" s="359"/>
      <c r="K426" s="360"/>
    </row>
    <row r="427" spans="2:11" s="1" customFormat="1" ht="13.5">
      <c r="B427" s="336"/>
      <c r="F427" s="359"/>
      <c r="K427" s="360"/>
    </row>
    <row r="428" spans="2:11" s="1" customFormat="1" ht="13.5">
      <c r="B428" s="336"/>
      <c r="F428" s="359"/>
      <c r="K428" s="360"/>
    </row>
    <row r="429" spans="2:11" s="1" customFormat="1" ht="13.5">
      <c r="B429" s="336"/>
      <c r="F429" s="359"/>
      <c r="K429" s="360"/>
    </row>
    <row r="430" spans="2:11" s="1" customFormat="1" ht="13.5">
      <c r="B430" s="336"/>
      <c r="F430" s="359"/>
      <c r="K430" s="360"/>
    </row>
    <row r="431" spans="2:11" s="1" customFormat="1" ht="13.5">
      <c r="B431" s="336"/>
      <c r="F431" s="359"/>
      <c r="K431" s="360"/>
    </row>
    <row r="432" spans="2:11" s="1" customFormat="1" ht="13.5">
      <c r="B432" s="336"/>
      <c r="F432" s="359"/>
      <c r="K432" s="360"/>
    </row>
    <row r="433" spans="2:11" s="1" customFormat="1" ht="13.5">
      <c r="B433" s="336"/>
      <c r="F433" s="359"/>
      <c r="K433" s="360"/>
    </row>
    <row r="434" spans="2:11" s="1" customFormat="1" ht="13.5">
      <c r="B434" s="336"/>
      <c r="F434" s="359"/>
      <c r="K434" s="360"/>
    </row>
    <row r="435" spans="2:11" s="1" customFormat="1" ht="13.5">
      <c r="B435" s="336"/>
      <c r="F435" s="359"/>
      <c r="K435" s="360"/>
    </row>
    <row r="436" spans="2:11" s="1" customFormat="1" ht="13.5">
      <c r="B436" s="336"/>
      <c r="F436" s="359"/>
      <c r="K436" s="360"/>
    </row>
    <row r="437" spans="2:11" s="1" customFormat="1" ht="13.5">
      <c r="B437" s="336"/>
      <c r="F437" s="359"/>
      <c r="K437" s="360"/>
    </row>
    <row r="438" spans="2:11" s="1" customFormat="1" ht="13.5">
      <c r="B438" s="336"/>
      <c r="F438" s="359"/>
      <c r="K438" s="360"/>
    </row>
    <row r="439" spans="2:11" s="1" customFormat="1" ht="13.5">
      <c r="B439" s="336"/>
      <c r="F439" s="359"/>
      <c r="K439" s="360"/>
    </row>
    <row r="440" spans="2:11" s="1" customFormat="1" ht="13.5">
      <c r="B440" s="336"/>
      <c r="F440" s="359"/>
      <c r="K440" s="360"/>
    </row>
    <row r="441" spans="2:11" s="1" customFormat="1" ht="13.5">
      <c r="B441" s="336"/>
      <c r="F441" s="359"/>
      <c r="K441" s="360"/>
    </row>
    <row r="442" spans="2:11" s="1" customFormat="1" ht="13.5">
      <c r="B442" s="336"/>
      <c r="F442" s="359"/>
      <c r="K442" s="360"/>
    </row>
    <row r="443" spans="2:11" s="1" customFormat="1" ht="13.5">
      <c r="B443" s="336"/>
      <c r="F443" s="359"/>
      <c r="K443" s="360"/>
    </row>
    <row r="444" spans="2:11" s="1" customFormat="1" ht="13.5">
      <c r="B444" s="336"/>
      <c r="F444" s="359"/>
      <c r="K444" s="360"/>
    </row>
    <row r="445" spans="2:11" s="1" customFormat="1" ht="13.5">
      <c r="B445" s="336"/>
      <c r="F445" s="359"/>
      <c r="K445" s="360"/>
    </row>
    <row r="446" spans="2:11" s="1" customFormat="1" ht="13.5">
      <c r="B446" s="336"/>
      <c r="F446" s="359"/>
      <c r="K446" s="360"/>
    </row>
    <row r="447" spans="2:11" s="1" customFormat="1" ht="13.5">
      <c r="B447" s="336"/>
      <c r="F447" s="359"/>
      <c r="K447" s="360"/>
    </row>
    <row r="448" spans="2:11" s="1" customFormat="1" ht="13.5">
      <c r="B448" s="336"/>
      <c r="F448" s="359"/>
      <c r="K448" s="360"/>
    </row>
    <row r="449" spans="2:11" s="1" customFormat="1" ht="13.5">
      <c r="B449" s="336"/>
      <c r="F449" s="359"/>
      <c r="K449" s="360"/>
    </row>
    <row r="450" spans="2:11" s="1" customFormat="1" ht="13.5">
      <c r="B450" s="336"/>
      <c r="F450" s="359"/>
      <c r="K450" s="360"/>
    </row>
    <row r="451" spans="2:11" s="1" customFormat="1" ht="13.5">
      <c r="B451" s="336"/>
      <c r="F451" s="359"/>
      <c r="K451" s="360"/>
    </row>
    <row r="452" spans="2:11" s="1" customFormat="1" ht="13.5">
      <c r="B452" s="336"/>
      <c r="F452" s="359"/>
      <c r="K452" s="360"/>
    </row>
    <row r="453" spans="2:11" s="1" customFormat="1" ht="13.5">
      <c r="B453" s="336"/>
      <c r="F453" s="359"/>
      <c r="K453" s="360"/>
    </row>
    <row r="454" spans="2:11" s="1" customFormat="1" ht="13.5">
      <c r="B454" s="336"/>
      <c r="F454" s="359"/>
      <c r="K454" s="360"/>
    </row>
    <row r="455" spans="2:11" s="1" customFormat="1" ht="13.5">
      <c r="B455" s="336"/>
      <c r="F455" s="359"/>
      <c r="K455" s="360"/>
    </row>
    <row r="456" spans="2:11" s="1" customFormat="1" ht="13.5">
      <c r="B456" s="336"/>
      <c r="F456" s="359"/>
      <c r="K456" s="360"/>
    </row>
    <row r="457" spans="2:11" s="1" customFormat="1" ht="13.5">
      <c r="B457" s="336"/>
      <c r="F457" s="359"/>
      <c r="K457" s="360"/>
    </row>
    <row r="458" spans="2:11" s="1" customFormat="1" ht="13.5">
      <c r="B458" s="336"/>
      <c r="F458" s="359"/>
      <c r="K458" s="360"/>
    </row>
    <row r="459" spans="2:11" s="1" customFormat="1" ht="13.5">
      <c r="B459" s="336"/>
      <c r="F459" s="359"/>
      <c r="K459" s="360"/>
    </row>
    <row r="460" spans="2:11" s="1" customFormat="1" ht="13.5">
      <c r="B460" s="336"/>
      <c r="F460" s="359"/>
      <c r="K460" s="360"/>
    </row>
    <row r="461" spans="2:11" s="1" customFormat="1" ht="13.5">
      <c r="B461" s="336"/>
      <c r="F461" s="359"/>
      <c r="K461" s="360"/>
    </row>
    <row r="462" spans="2:11" s="1" customFormat="1" ht="13.5">
      <c r="B462" s="336"/>
      <c r="F462" s="359"/>
      <c r="K462" s="360"/>
    </row>
    <row r="463" spans="2:11" s="1" customFormat="1" ht="13.5">
      <c r="B463" s="336"/>
      <c r="F463" s="359"/>
      <c r="K463" s="360"/>
    </row>
    <row r="464" spans="2:11" s="1" customFormat="1" ht="13.5">
      <c r="B464" s="336"/>
      <c r="F464" s="359"/>
      <c r="K464" s="360"/>
    </row>
    <row r="465" spans="2:11" s="1" customFormat="1" ht="13.5">
      <c r="B465" s="336"/>
      <c r="F465" s="359"/>
      <c r="K465" s="360"/>
    </row>
    <row r="466" spans="2:11" s="1" customFormat="1" ht="13.5">
      <c r="B466" s="336"/>
      <c r="F466" s="359"/>
      <c r="K466" s="360"/>
    </row>
    <row r="467" spans="2:11" s="1" customFormat="1" ht="13.5">
      <c r="B467" s="336"/>
      <c r="F467" s="359"/>
      <c r="K467" s="360"/>
    </row>
    <row r="468" spans="2:11" s="1" customFormat="1" ht="13.5">
      <c r="B468" s="336"/>
      <c r="F468" s="359"/>
      <c r="K468" s="360"/>
    </row>
    <row r="469" spans="2:11" s="1" customFormat="1" ht="13.5">
      <c r="B469" s="336"/>
      <c r="F469" s="359"/>
      <c r="K469" s="360"/>
    </row>
    <row r="470" spans="2:11" s="1" customFormat="1" ht="13.5">
      <c r="B470" s="336"/>
      <c r="F470" s="359"/>
      <c r="K470" s="360"/>
    </row>
    <row r="471" spans="2:11" s="1" customFormat="1" ht="13.5">
      <c r="B471" s="336"/>
      <c r="F471" s="359"/>
      <c r="K471" s="360"/>
    </row>
    <row r="472" spans="2:11" s="1" customFormat="1" ht="13.5">
      <c r="B472" s="336"/>
      <c r="F472" s="359"/>
      <c r="K472" s="360"/>
    </row>
    <row r="473" spans="2:11" s="1" customFormat="1" ht="13.5">
      <c r="B473" s="336"/>
      <c r="F473" s="359"/>
      <c r="K473" s="360"/>
    </row>
    <row r="474" spans="2:11" s="1" customFormat="1" ht="13.5">
      <c r="B474" s="336"/>
      <c r="F474" s="359"/>
      <c r="K474" s="360"/>
    </row>
    <row r="475" spans="2:11" s="1" customFormat="1" ht="13.5">
      <c r="B475" s="336"/>
      <c r="F475" s="359"/>
      <c r="K475" s="360"/>
    </row>
    <row r="476" spans="2:11" s="1" customFormat="1" ht="13.5">
      <c r="B476" s="336"/>
      <c r="F476" s="359"/>
      <c r="K476" s="360"/>
    </row>
    <row r="477" spans="2:11" s="1" customFormat="1" ht="13.5">
      <c r="B477" s="336"/>
      <c r="F477" s="359"/>
      <c r="K477" s="360"/>
    </row>
    <row r="478" spans="2:11" s="1" customFormat="1" ht="13.5">
      <c r="B478" s="336"/>
      <c r="F478" s="359"/>
      <c r="K478" s="360"/>
    </row>
    <row r="479" spans="2:11" s="1" customFormat="1" ht="13.5">
      <c r="B479" s="336"/>
      <c r="F479" s="359"/>
      <c r="K479" s="360"/>
    </row>
    <row r="480" spans="2:11" s="1" customFormat="1" ht="13.5">
      <c r="B480" s="336"/>
      <c r="F480" s="359"/>
      <c r="K480" s="360"/>
    </row>
    <row r="481" spans="2:11" s="1" customFormat="1" ht="13.5">
      <c r="B481" s="336"/>
      <c r="F481" s="359"/>
      <c r="K481" s="360"/>
    </row>
    <row r="482" spans="2:11" s="1" customFormat="1" ht="13.5">
      <c r="B482" s="336"/>
      <c r="F482" s="359"/>
      <c r="K482" s="360"/>
    </row>
    <row r="483" spans="2:11" s="1" customFormat="1" ht="13.5">
      <c r="B483" s="336"/>
      <c r="F483" s="359"/>
      <c r="K483" s="360"/>
    </row>
    <row r="484" spans="2:11" s="1" customFormat="1" ht="13.5">
      <c r="B484" s="336"/>
      <c r="F484" s="359"/>
      <c r="K484" s="360"/>
    </row>
    <row r="485" spans="2:11" s="1" customFormat="1" ht="13.5">
      <c r="B485" s="336"/>
      <c r="F485" s="359"/>
      <c r="K485" s="360"/>
    </row>
    <row r="486" spans="2:11" s="1" customFormat="1" ht="13.5">
      <c r="B486" s="336"/>
      <c r="F486" s="359"/>
      <c r="K486" s="360"/>
    </row>
    <row r="487" spans="2:11" s="1" customFormat="1" ht="13.5">
      <c r="B487" s="336"/>
      <c r="F487" s="359"/>
      <c r="K487" s="360"/>
    </row>
    <row r="488" spans="2:11" s="1" customFormat="1" ht="13.5">
      <c r="B488" s="336"/>
      <c r="F488" s="359"/>
      <c r="K488" s="360"/>
    </row>
    <row r="489" spans="2:11" s="1" customFormat="1" ht="13.5">
      <c r="B489" s="336"/>
      <c r="F489" s="359"/>
      <c r="K489" s="360"/>
    </row>
    <row r="490" spans="2:11" s="1" customFormat="1" ht="13.5">
      <c r="B490" s="336"/>
      <c r="F490" s="359"/>
      <c r="K490" s="360"/>
    </row>
    <row r="491" spans="2:11" s="1" customFormat="1" ht="13.5">
      <c r="B491" s="336"/>
      <c r="F491" s="359"/>
      <c r="K491" s="360"/>
    </row>
    <row r="492" spans="2:11" s="1" customFormat="1" ht="13.5">
      <c r="B492" s="336"/>
      <c r="F492" s="359"/>
      <c r="K492" s="360"/>
    </row>
    <row r="493" spans="2:11" s="1" customFormat="1" ht="13.5">
      <c r="B493" s="336"/>
      <c r="F493" s="359"/>
      <c r="K493" s="360"/>
    </row>
    <row r="494" spans="2:11" s="1" customFormat="1" ht="13.5">
      <c r="B494" s="336"/>
      <c r="F494" s="359"/>
      <c r="K494" s="360"/>
    </row>
    <row r="495" spans="2:11" s="1" customFormat="1" ht="13.5">
      <c r="B495" s="336"/>
      <c r="F495" s="359"/>
      <c r="K495" s="360"/>
    </row>
    <row r="496" spans="2:11" s="1" customFormat="1" ht="13.5">
      <c r="B496" s="336"/>
      <c r="F496" s="359"/>
      <c r="K496" s="360"/>
    </row>
    <row r="497" spans="2:11" s="1" customFormat="1" ht="13.5">
      <c r="B497" s="336"/>
      <c r="F497" s="359"/>
      <c r="K497" s="360"/>
    </row>
    <row r="498" spans="2:11" s="1" customFormat="1" ht="13.5">
      <c r="B498" s="336"/>
      <c r="F498" s="359"/>
      <c r="K498" s="360"/>
    </row>
    <row r="499" spans="2:11" s="1" customFormat="1" ht="13.5">
      <c r="B499" s="336"/>
      <c r="F499" s="359"/>
      <c r="K499" s="360"/>
    </row>
    <row r="500" spans="2:11" s="1" customFormat="1" ht="13.5">
      <c r="B500" s="336"/>
      <c r="F500" s="359"/>
      <c r="K500" s="360"/>
    </row>
    <row r="501" spans="2:11" s="1" customFormat="1" ht="13.5">
      <c r="B501" s="336"/>
      <c r="F501" s="359"/>
      <c r="K501" s="360"/>
    </row>
    <row r="502" spans="2:11" s="1" customFormat="1" ht="13.5">
      <c r="B502" s="336"/>
      <c r="F502" s="359"/>
      <c r="K502" s="360"/>
    </row>
    <row r="503" spans="2:11" s="1" customFormat="1" ht="13.5">
      <c r="B503" s="336"/>
      <c r="F503" s="359"/>
      <c r="K503" s="360"/>
    </row>
    <row r="504" spans="2:11" s="1" customFormat="1" ht="13.5">
      <c r="B504" s="336"/>
      <c r="F504" s="359"/>
      <c r="K504" s="360"/>
    </row>
    <row r="505" spans="2:11" s="1" customFormat="1" ht="13.5">
      <c r="B505" s="336"/>
      <c r="F505" s="359"/>
      <c r="K505" s="360"/>
    </row>
    <row r="506" spans="2:11" s="1" customFormat="1" ht="13.5">
      <c r="B506" s="336"/>
      <c r="F506" s="359"/>
      <c r="K506" s="360"/>
    </row>
    <row r="507" spans="2:11" s="1" customFormat="1" ht="13.5">
      <c r="B507" s="336"/>
      <c r="F507" s="359"/>
      <c r="K507" s="360"/>
    </row>
    <row r="508" spans="2:11" s="1" customFormat="1" ht="13.5">
      <c r="B508" s="336"/>
      <c r="F508" s="359"/>
      <c r="K508" s="360"/>
    </row>
    <row r="509" spans="2:11" s="1" customFormat="1" ht="13.5">
      <c r="B509" s="336"/>
      <c r="F509" s="359"/>
      <c r="K509" s="360"/>
    </row>
    <row r="510" spans="2:11" s="1" customFormat="1" ht="13.5">
      <c r="B510" s="336"/>
      <c r="F510" s="359"/>
      <c r="K510" s="360"/>
    </row>
    <row r="511" spans="2:11" s="1" customFormat="1" ht="13.5">
      <c r="B511" s="336"/>
      <c r="F511" s="359"/>
      <c r="K511" s="360"/>
    </row>
    <row r="512" spans="2:11" s="1" customFormat="1" ht="13.5">
      <c r="B512" s="336"/>
      <c r="F512" s="359"/>
      <c r="K512" s="360"/>
    </row>
    <row r="513" spans="2:11" s="1" customFormat="1" ht="13.5">
      <c r="B513" s="336"/>
      <c r="F513" s="359"/>
      <c r="K513" s="360"/>
    </row>
    <row r="514" spans="2:11" s="1" customFormat="1" ht="13.5">
      <c r="B514" s="336"/>
      <c r="F514" s="359"/>
      <c r="K514" s="360"/>
    </row>
    <row r="515" spans="2:11" s="1" customFormat="1" ht="13.5">
      <c r="B515" s="336"/>
      <c r="F515" s="359"/>
      <c r="K515" s="360"/>
    </row>
    <row r="516" spans="2:11" s="1" customFormat="1" ht="13.5">
      <c r="B516" s="336"/>
      <c r="F516" s="359"/>
      <c r="K516" s="360"/>
    </row>
    <row r="517" spans="2:11" s="1" customFormat="1" ht="13.5">
      <c r="B517" s="336"/>
      <c r="F517" s="359"/>
      <c r="K517" s="360"/>
    </row>
    <row r="518" spans="2:11" s="1" customFormat="1" ht="13.5">
      <c r="B518" s="336"/>
      <c r="F518" s="359"/>
      <c r="K518" s="360"/>
    </row>
    <row r="519" spans="2:11" s="1" customFormat="1" ht="13.5">
      <c r="B519" s="336"/>
      <c r="F519" s="359"/>
      <c r="K519" s="360"/>
    </row>
    <row r="520" spans="2:11" s="1" customFormat="1" ht="13.5">
      <c r="B520" s="336"/>
      <c r="F520" s="359"/>
      <c r="K520" s="360"/>
    </row>
    <row r="521" spans="2:11" s="1" customFormat="1" ht="13.5">
      <c r="B521" s="336"/>
      <c r="F521" s="359"/>
      <c r="K521" s="360"/>
    </row>
    <row r="522" spans="2:11" s="1" customFormat="1" ht="13.5">
      <c r="B522" s="336"/>
      <c r="F522" s="359"/>
      <c r="K522" s="360"/>
    </row>
    <row r="523" spans="2:11" s="1" customFormat="1" ht="13.5">
      <c r="B523" s="336"/>
      <c r="F523" s="359"/>
      <c r="K523" s="360"/>
    </row>
    <row r="524" spans="2:11" s="1" customFormat="1" ht="13.5">
      <c r="B524" s="336"/>
      <c r="F524" s="359"/>
      <c r="K524" s="360"/>
    </row>
    <row r="525" spans="2:11" s="1" customFormat="1" ht="13.5">
      <c r="B525" s="336"/>
      <c r="F525" s="359"/>
      <c r="K525" s="360"/>
    </row>
    <row r="526" spans="2:11" s="1" customFormat="1" ht="13.5">
      <c r="B526" s="336"/>
      <c r="F526" s="359"/>
      <c r="K526" s="360"/>
    </row>
    <row r="527" spans="2:11" s="1" customFormat="1" ht="13.5">
      <c r="B527" s="336"/>
      <c r="F527" s="359"/>
      <c r="K527" s="360"/>
    </row>
    <row r="528" spans="2:11" s="1" customFormat="1" ht="13.5">
      <c r="B528" s="336"/>
      <c r="F528" s="359"/>
      <c r="K528" s="360"/>
    </row>
    <row r="529" spans="2:11" s="1" customFormat="1" ht="13.5">
      <c r="B529" s="336"/>
      <c r="F529" s="359"/>
      <c r="K529" s="360"/>
    </row>
    <row r="530" spans="2:11" s="1" customFormat="1" ht="13.5">
      <c r="B530" s="336"/>
      <c r="F530" s="359"/>
      <c r="K530" s="360"/>
    </row>
    <row r="531" spans="2:11" s="1" customFormat="1" ht="13.5">
      <c r="B531" s="336"/>
      <c r="F531" s="359"/>
      <c r="K531" s="360"/>
    </row>
    <row r="532" spans="2:11" s="1" customFormat="1" ht="13.5">
      <c r="B532" s="336"/>
      <c r="F532" s="359"/>
      <c r="K532" s="360"/>
    </row>
    <row r="533" spans="2:11" s="1" customFormat="1" ht="13.5">
      <c r="B533" s="336"/>
      <c r="F533" s="359"/>
      <c r="K533" s="360"/>
    </row>
    <row r="534" spans="2:11" s="1" customFormat="1" ht="13.5">
      <c r="B534" s="336"/>
      <c r="F534" s="359"/>
      <c r="K534" s="360"/>
    </row>
    <row r="535" spans="2:11" s="1" customFormat="1" ht="13.5">
      <c r="B535" s="336"/>
      <c r="F535" s="359"/>
      <c r="K535" s="360"/>
    </row>
    <row r="536" spans="2:11" s="1" customFormat="1" ht="13.5">
      <c r="B536" s="336"/>
      <c r="F536" s="359"/>
      <c r="K536" s="360"/>
    </row>
    <row r="537" spans="2:11" s="1" customFormat="1" ht="13.5">
      <c r="B537" s="336"/>
      <c r="F537" s="359"/>
      <c r="K537" s="360"/>
    </row>
    <row r="538" spans="2:11" s="1" customFormat="1" ht="13.5">
      <c r="B538" s="336"/>
      <c r="F538" s="359"/>
      <c r="K538" s="360"/>
    </row>
    <row r="539" spans="2:11" s="1" customFormat="1" ht="13.5">
      <c r="B539" s="336"/>
      <c r="F539" s="359"/>
      <c r="K539" s="360"/>
    </row>
    <row r="540" spans="2:11" s="1" customFormat="1" ht="13.5">
      <c r="B540" s="336"/>
      <c r="F540" s="359"/>
      <c r="K540" s="360"/>
    </row>
    <row r="541" spans="2:11" s="1" customFormat="1" ht="13.5">
      <c r="B541" s="336"/>
      <c r="F541" s="359"/>
      <c r="K541" s="360"/>
    </row>
    <row r="542" spans="2:11" s="1" customFormat="1" ht="13.5">
      <c r="B542" s="336"/>
      <c r="F542" s="359"/>
      <c r="K542" s="360"/>
    </row>
    <row r="543" spans="2:11" s="1" customFormat="1" ht="13.5">
      <c r="B543" s="336"/>
      <c r="F543" s="359"/>
      <c r="K543" s="360"/>
    </row>
    <row r="544" spans="2:11" s="1" customFormat="1" ht="13.5">
      <c r="B544" s="336"/>
      <c r="F544" s="359"/>
      <c r="K544" s="360"/>
    </row>
    <row r="545" spans="2:11" s="1" customFormat="1" ht="13.5">
      <c r="B545" s="336"/>
      <c r="F545" s="359"/>
      <c r="K545" s="360"/>
    </row>
    <row r="546" spans="2:11" s="1" customFormat="1" ht="13.5">
      <c r="B546" s="336"/>
      <c r="F546" s="359"/>
      <c r="K546" s="360"/>
    </row>
    <row r="547" spans="2:11" s="1" customFormat="1" ht="13.5">
      <c r="B547" s="336"/>
      <c r="F547" s="359"/>
      <c r="K547" s="360"/>
    </row>
    <row r="548" spans="2:11" s="1" customFormat="1" ht="13.5">
      <c r="B548" s="336"/>
      <c r="F548" s="359"/>
      <c r="K548" s="360"/>
    </row>
    <row r="549" spans="2:11" s="1" customFormat="1" ht="13.5">
      <c r="B549" s="336"/>
      <c r="F549" s="359"/>
      <c r="K549" s="360"/>
    </row>
    <row r="550" spans="2:11" s="1" customFormat="1" ht="13.5">
      <c r="B550" s="336"/>
      <c r="F550" s="359"/>
      <c r="K550" s="360"/>
    </row>
    <row r="551" spans="2:11" s="1" customFormat="1" ht="13.5">
      <c r="B551" s="336"/>
      <c r="F551" s="359"/>
      <c r="K551" s="360"/>
    </row>
    <row r="552" spans="2:11" s="1" customFormat="1" ht="13.5">
      <c r="B552" s="336"/>
      <c r="F552" s="359"/>
      <c r="K552" s="360"/>
    </row>
    <row r="553" spans="2:11" s="1" customFormat="1" ht="13.5">
      <c r="B553" s="336"/>
      <c r="F553" s="359"/>
      <c r="K553" s="360"/>
    </row>
    <row r="554" spans="2:11" s="1" customFormat="1" ht="13.5">
      <c r="B554" s="336"/>
      <c r="F554" s="359"/>
      <c r="K554" s="360"/>
    </row>
  </sheetData>
  <sheetProtection/>
  <mergeCells count="10">
    <mergeCell ref="S3:S4"/>
    <mergeCell ref="B3:B5"/>
    <mergeCell ref="N3:N4"/>
    <mergeCell ref="O3:R3"/>
    <mergeCell ref="C1:O1"/>
    <mergeCell ref="G2:J2"/>
    <mergeCell ref="H4:L4"/>
    <mergeCell ref="C4:G4"/>
    <mergeCell ref="M3:M5"/>
    <mergeCell ref="C3:L3"/>
  </mergeCells>
  <printOptions/>
  <pageMargins left="0.6299212598425197" right="0.1968503937007874" top="0.3937007874015748" bottom="0.1968503937007874" header="0.31496062992125984" footer="0.1968503937007874"/>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I267"/>
  <sheetViews>
    <sheetView zoomScalePageLayoutView="0" workbookViewId="0" topLeftCell="A1">
      <pane xSplit="1" ySplit="3" topLeftCell="B10" activePane="bottomRight" state="frozen"/>
      <selection pane="topLeft" activeCell="A1" sqref="A1"/>
      <selection pane="topRight" activeCell="C1" sqref="C1"/>
      <selection pane="bottomLeft" activeCell="A5" sqref="A5"/>
      <selection pane="bottomRight" activeCell="E30" sqref="E30"/>
    </sheetView>
  </sheetViews>
  <sheetFormatPr defaultColWidth="9.00390625" defaultRowHeight="13.5"/>
  <cols>
    <col min="1" max="1" width="16.375" style="116" customWidth="1"/>
    <col min="2" max="2" width="16.625" style="117" customWidth="1"/>
    <col min="3" max="3" width="14.25390625" style="117" customWidth="1"/>
    <col min="4" max="4" width="14.375" style="117" customWidth="1"/>
    <col min="5" max="5" width="10.75390625" style="117" customWidth="1"/>
    <col min="6" max="6" width="8.125" style="117" customWidth="1"/>
    <col min="7" max="7" width="7.375" style="117" customWidth="1"/>
    <col min="8" max="8" width="12.375" style="117" customWidth="1"/>
    <col min="9" max="9" width="9.00390625" style="159" customWidth="1"/>
    <col min="10" max="16384" width="9.00390625" style="117" customWidth="1"/>
  </cols>
  <sheetData>
    <row r="1" spans="1:9" s="1" customFormat="1" ht="24" customHeight="1" thickBot="1">
      <c r="A1" s="813" t="s">
        <v>183</v>
      </c>
      <c r="B1" s="813"/>
      <c r="C1" s="813"/>
      <c r="D1" s="813"/>
      <c r="E1" s="556" t="s">
        <v>174</v>
      </c>
      <c r="I1" s="14"/>
    </row>
    <row r="2" spans="1:9" s="1" customFormat="1" ht="17.25" customHeight="1">
      <c r="A2" s="705"/>
      <c r="B2" s="818"/>
      <c r="C2" s="818"/>
      <c r="D2" s="818"/>
      <c r="E2" s="815" t="s">
        <v>198</v>
      </c>
      <c r="F2" s="817" t="s">
        <v>24</v>
      </c>
      <c r="G2" s="792"/>
      <c r="H2" s="793"/>
      <c r="I2" s="14"/>
    </row>
    <row r="3" spans="1:9" s="1" customFormat="1" ht="58.5" customHeight="1" thickBot="1">
      <c r="A3" s="814"/>
      <c r="B3" s="518" t="s">
        <v>390</v>
      </c>
      <c r="C3" s="518" t="s">
        <v>201</v>
      </c>
      <c r="D3" s="518" t="s">
        <v>23</v>
      </c>
      <c r="E3" s="816"/>
      <c r="F3" s="557" t="s">
        <v>370</v>
      </c>
      <c r="G3" s="558" t="s">
        <v>371</v>
      </c>
      <c r="H3" s="559" t="s">
        <v>372</v>
      </c>
      <c r="I3" s="14"/>
    </row>
    <row r="4" spans="1:9" s="1" customFormat="1" ht="15" customHeight="1">
      <c r="A4" s="229" t="s">
        <v>22</v>
      </c>
      <c r="B4" s="271"/>
      <c r="C4" s="271"/>
      <c r="D4" s="271"/>
      <c r="E4" s="272"/>
      <c r="F4" s="15"/>
      <c r="G4" s="15"/>
      <c r="H4" s="15"/>
      <c r="I4" s="14" t="s">
        <v>83</v>
      </c>
    </row>
    <row r="5" spans="1:9" s="1" customFormat="1" ht="15" customHeight="1">
      <c r="A5" s="28" t="s">
        <v>566</v>
      </c>
      <c r="B5" s="195"/>
      <c r="C5" s="195"/>
      <c r="D5" s="15"/>
      <c r="E5" s="49">
        <v>101406</v>
      </c>
      <c r="F5" s="15"/>
      <c r="G5" s="15"/>
      <c r="H5" s="15"/>
      <c r="I5" s="14" t="s">
        <v>85</v>
      </c>
    </row>
    <row r="6" spans="1:9" s="1" customFormat="1" ht="15" customHeight="1">
      <c r="A6" s="28" t="s">
        <v>567</v>
      </c>
      <c r="B6" s="30"/>
      <c r="C6" s="30"/>
      <c r="D6" s="15"/>
      <c r="E6" s="49"/>
      <c r="F6" s="15"/>
      <c r="G6" s="15"/>
      <c r="H6" s="15"/>
      <c r="I6" s="14" t="s">
        <v>75</v>
      </c>
    </row>
    <row r="7" spans="1:9" s="1" customFormat="1" ht="15" customHeight="1">
      <c r="A7" s="28" t="s">
        <v>554</v>
      </c>
      <c r="B7" s="15">
        <v>87582936</v>
      </c>
      <c r="C7" s="15">
        <v>7922375</v>
      </c>
      <c r="D7" s="15">
        <f aca="true" t="shared" si="0" ref="D7:D29">B7+C7</f>
        <v>95505311</v>
      </c>
      <c r="E7" s="49">
        <v>6507</v>
      </c>
      <c r="F7" s="15">
        <f aca="true" t="shared" si="1" ref="F7:F13">B7/E7</f>
        <v>13459.802674043338</v>
      </c>
      <c r="G7" s="15">
        <f aca="true" t="shared" si="2" ref="G7:G13">C7/E7</f>
        <v>1217.5157522667896</v>
      </c>
      <c r="H7" s="15">
        <f aca="true" t="shared" si="3" ref="H7:H14">D7/E7</f>
        <v>14677.318426310128</v>
      </c>
      <c r="I7" s="14"/>
    </row>
    <row r="8" spans="1:8" ht="15" customHeight="1">
      <c r="A8" s="148" t="s">
        <v>556</v>
      </c>
      <c r="B8" s="176">
        <v>114097000</v>
      </c>
      <c r="C8" s="176">
        <v>0</v>
      </c>
      <c r="D8" s="176">
        <f t="shared" si="0"/>
        <v>114097000</v>
      </c>
      <c r="E8" s="178">
        <v>3648</v>
      </c>
      <c r="F8" s="176">
        <f t="shared" si="1"/>
        <v>31276.589912280702</v>
      </c>
      <c r="G8" s="176">
        <f t="shared" si="2"/>
        <v>0</v>
      </c>
      <c r="H8" s="176">
        <f t="shared" si="3"/>
        <v>31276.589912280702</v>
      </c>
    </row>
    <row r="9" spans="1:9" s="1" customFormat="1" ht="15" customHeight="1">
      <c r="A9" s="28" t="s">
        <v>568</v>
      </c>
      <c r="B9" s="15"/>
      <c r="C9" s="15"/>
      <c r="D9" s="15"/>
      <c r="E9" s="49"/>
      <c r="F9" s="15"/>
      <c r="G9" s="15"/>
      <c r="H9" s="15"/>
      <c r="I9" s="14" t="s">
        <v>81</v>
      </c>
    </row>
    <row r="10" spans="1:9" s="1" customFormat="1" ht="15" customHeight="1">
      <c r="A10" s="28" t="s">
        <v>569</v>
      </c>
      <c r="B10" s="15">
        <v>1804339055</v>
      </c>
      <c r="C10" s="15">
        <v>1279379945</v>
      </c>
      <c r="D10" s="15">
        <f t="shared" si="0"/>
        <v>3083719000</v>
      </c>
      <c r="E10" s="49">
        <v>93342</v>
      </c>
      <c r="F10" s="15">
        <f t="shared" si="1"/>
        <v>19330.409194146258</v>
      </c>
      <c r="G10" s="15">
        <f t="shared" si="2"/>
        <v>13706.369533543313</v>
      </c>
      <c r="H10" s="15">
        <f t="shared" si="3"/>
        <v>33036.77872768957</v>
      </c>
      <c r="I10" s="14"/>
    </row>
    <row r="11" spans="1:9" s="1" customFormat="1" ht="15" customHeight="1">
      <c r="A11" s="28" t="s">
        <v>557</v>
      </c>
      <c r="B11" s="15"/>
      <c r="C11" s="15"/>
      <c r="D11" s="15">
        <v>283635491</v>
      </c>
      <c r="E11" s="49">
        <v>7293</v>
      </c>
      <c r="F11" s="15">
        <f t="shared" si="1"/>
        <v>0</v>
      </c>
      <c r="G11" s="15">
        <f t="shared" si="2"/>
        <v>0</v>
      </c>
      <c r="H11" s="15">
        <f t="shared" si="3"/>
        <v>38891.47003976416</v>
      </c>
      <c r="I11" s="14"/>
    </row>
    <row r="12" spans="1:9" s="1" customFormat="1" ht="15" customHeight="1">
      <c r="A12" s="28" t="s">
        <v>570</v>
      </c>
      <c r="B12" s="30">
        <v>1353777000</v>
      </c>
      <c r="C12" s="207">
        <v>742872000</v>
      </c>
      <c r="D12" s="15">
        <f t="shared" si="0"/>
        <v>2096649000</v>
      </c>
      <c r="E12" s="49">
        <v>67223</v>
      </c>
      <c r="F12" s="15">
        <f t="shared" si="1"/>
        <v>20138.59839638219</v>
      </c>
      <c r="G12" s="15">
        <f t="shared" si="2"/>
        <v>11050.860568555405</v>
      </c>
      <c r="H12" s="15">
        <f t="shared" si="3"/>
        <v>31189.458964937596</v>
      </c>
      <c r="I12" s="14"/>
    </row>
    <row r="13" spans="1:9" s="1" customFormat="1" ht="15" customHeight="1">
      <c r="A13" s="28" t="s">
        <v>571</v>
      </c>
      <c r="B13" s="15">
        <v>2024796465</v>
      </c>
      <c r="C13" s="15">
        <v>941576159</v>
      </c>
      <c r="D13" s="15">
        <f t="shared" si="0"/>
        <v>2966372624</v>
      </c>
      <c r="E13" s="49">
        <v>83676</v>
      </c>
      <c r="F13" s="15">
        <f t="shared" si="1"/>
        <v>24198.055177111717</v>
      </c>
      <c r="G13" s="15">
        <f t="shared" si="2"/>
        <v>11252.64303982026</v>
      </c>
      <c r="H13" s="15">
        <f t="shared" si="3"/>
        <v>35450.698216931974</v>
      </c>
      <c r="I13" s="14"/>
    </row>
    <row r="14" spans="1:9" s="1" customFormat="1" ht="15" customHeight="1">
      <c r="A14" s="28" t="s">
        <v>577</v>
      </c>
      <c r="B14" s="30">
        <v>633441759</v>
      </c>
      <c r="C14" s="30">
        <v>375936922</v>
      </c>
      <c r="D14" s="15">
        <v>1009378681</v>
      </c>
      <c r="E14" s="49">
        <v>25377</v>
      </c>
      <c r="F14" s="15">
        <v>24961</v>
      </c>
      <c r="G14" s="15">
        <v>14814</v>
      </c>
      <c r="H14" s="15">
        <f t="shared" si="3"/>
        <v>39775.3351854041</v>
      </c>
      <c r="I14" s="14"/>
    </row>
    <row r="15" spans="1:9" s="1" customFormat="1" ht="15" customHeight="1">
      <c r="A15" s="28" t="s">
        <v>578</v>
      </c>
      <c r="B15" s="15">
        <v>1792729836</v>
      </c>
      <c r="C15" s="15">
        <v>713220000</v>
      </c>
      <c r="D15" s="15">
        <f t="shared" si="0"/>
        <v>2505949836</v>
      </c>
      <c r="E15" s="49">
        <v>43344</v>
      </c>
      <c r="F15" s="15"/>
      <c r="G15" s="15"/>
      <c r="H15" s="15"/>
      <c r="I15" s="14"/>
    </row>
    <row r="16" spans="1:9" s="1" customFormat="1" ht="15" customHeight="1">
      <c r="A16" s="28" t="s">
        <v>579</v>
      </c>
      <c r="B16" s="15"/>
      <c r="C16" s="15"/>
      <c r="D16" s="15"/>
      <c r="E16" s="49">
        <v>42411</v>
      </c>
      <c r="F16" s="15">
        <f>B16/E16</f>
        <v>0</v>
      </c>
      <c r="G16" s="15">
        <f>C16/E16</f>
        <v>0</v>
      </c>
      <c r="H16" s="15">
        <f aca="true" t="shared" si="4" ref="H16:H47">D16/E16</f>
        <v>0</v>
      </c>
      <c r="I16" s="14"/>
    </row>
    <row r="17" spans="1:9" s="1" customFormat="1" ht="15" customHeight="1">
      <c r="A17" s="28" t="s">
        <v>0</v>
      </c>
      <c r="B17" s="30">
        <v>1209689782</v>
      </c>
      <c r="C17" s="30">
        <v>83825884</v>
      </c>
      <c r="D17" s="15">
        <f t="shared" si="0"/>
        <v>1293515666</v>
      </c>
      <c r="E17" s="49">
        <v>37536</v>
      </c>
      <c r="F17" s="15">
        <f>B17/E17</f>
        <v>32227.455829070757</v>
      </c>
      <c r="G17" s="15">
        <f>C17/E17</f>
        <v>2233.213022165388</v>
      </c>
      <c r="H17" s="15">
        <f t="shared" si="4"/>
        <v>34460.66885123614</v>
      </c>
      <c r="I17" s="14"/>
    </row>
    <row r="18" spans="1:9" s="1" customFormat="1" ht="15" customHeight="1">
      <c r="A18" s="28" t="s">
        <v>543</v>
      </c>
      <c r="B18" s="30"/>
      <c r="C18" s="30"/>
      <c r="D18" s="15">
        <v>530005378</v>
      </c>
      <c r="E18" s="49">
        <v>16129</v>
      </c>
      <c r="F18" s="15">
        <f>B18/E18</f>
        <v>0</v>
      </c>
      <c r="G18" s="15">
        <f>C18/E18</f>
        <v>0</v>
      </c>
      <c r="H18" s="15">
        <f t="shared" si="4"/>
        <v>32860.39915679831</v>
      </c>
      <c r="I18" s="14"/>
    </row>
    <row r="19" spans="1:9" s="1" customFormat="1" ht="15" customHeight="1">
      <c r="A19" s="28" t="s">
        <v>1</v>
      </c>
      <c r="B19" s="15"/>
      <c r="C19" s="15"/>
      <c r="D19" s="15">
        <f t="shared" si="0"/>
        <v>0</v>
      </c>
      <c r="E19" s="49">
        <v>69907</v>
      </c>
      <c r="F19" s="15"/>
      <c r="G19" s="15"/>
      <c r="H19" s="15">
        <f t="shared" si="4"/>
        <v>0</v>
      </c>
      <c r="I19" s="14" t="s">
        <v>268</v>
      </c>
    </row>
    <row r="20" spans="1:9" s="1" customFormat="1" ht="15" customHeight="1">
      <c r="A20" s="28" t="s">
        <v>2</v>
      </c>
      <c r="B20" s="15"/>
      <c r="C20" s="15"/>
      <c r="D20" s="15">
        <v>3151432000</v>
      </c>
      <c r="E20" s="49">
        <v>104474</v>
      </c>
      <c r="F20" s="15"/>
      <c r="G20" s="15"/>
      <c r="H20" s="15">
        <f t="shared" si="4"/>
        <v>30164.749124184007</v>
      </c>
      <c r="I20" s="14"/>
    </row>
    <row r="21" spans="1:9" s="1" customFormat="1" ht="15" customHeight="1">
      <c r="A21" s="28" t="s">
        <v>3</v>
      </c>
      <c r="B21" s="30">
        <v>535693234</v>
      </c>
      <c r="C21" s="30">
        <v>9036766</v>
      </c>
      <c r="D21" s="15">
        <f t="shared" si="0"/>
        <v>544730000</v>
      </c>
      <c r="E21" s="49">
        <v>19159</v>
      </c>
      <c r="F21" s="15">
        <f aca="true" t="shared" si="5" ref="F21:F47">B21/E21</f>
        <v>27960.39636724255</v>
      </c>
      <c r="G21" s="15">
        <f aca="true" t="shared" si="6" ref="G21:G47">C21/E21</f>
        <v>471.67211232319016</v>
      </c>
      <c r="H21" s="15">
        <f t="shared" si="4"/>
        <v>28432.06847956574</v>
      </c>
      <c r="I21" s="14"/>
    </row>
    <row r="22" spans="1:8" ht="15" customHeight="1">
      <c r="A22" s="148" t="s">
        <v>4</v>
      </c>
      <c r="B22" s="292"/>
      <c r="C22" s="292"/>
      <c r="D22" s="176">
        <f t="shared" si="0"/>
        <v>0</v>
      </c>
      <c r="E22" s="178">
        <v>145471</v>
      </c>
      <c r="F22" s="176">
        <f t="shared" si="5"/>
        <v>0</v>
      </c>
      <c r="G22" s="176">
        <f t="shared" si="6"/>
        <v>0</v>
      </c>
      <c r="H22" s="176">
        <f t="shared" si="4"/>
        <v>0</v>
      </c>
    </row>
    <row r="23" spans="1:9" s="1" customFormat="1" ht="15" customHeight="1">
      <c r="A23" s="28" t="s">
        <v>5</v>
      </c>
      <c r="B23" s="15">
        <v>1958634236</v>
      </c>
      <c r="C23" s="15">
        <v>920612000</v>
      </c>
      <c r="D23" s="15">
        <f t="shared" si="0"/>
        <v>2879246236</v>
      </c>
      <c r="E23" s="49">
        <v>80146</v>
      </c>
      <c r="F23" s="15">
        <f t="shared" si="5"/>
        <v>24438.32800139745</v>
      </c>
      <c r="G23" s="15">
        <f t="shared" si="6"/>
        <v>11486.686796596212</v>
      </c>
      <c r="H23" s="15">
        <f t="shared" si="4"/>
        <v>35925.01479799366</v>
      </c>
      <c r="I23" s="14"/>
    </row>
    <row r="24" spans="1:9" s="1" customFormat="1" ht="15" customHeight="1">
      <c r="A24" s="28" t="s">
        <v>6</v>
      </c>
      <c r="B24" s="15">
        <v>577252463</v>
      </c>
      <c r="C24" s="15">
        <v>97264537</v>
      </c>
      <c r="D24" s="15">
        <f t="shared" si="0"/>
        <v>674517000</v>
      </c>
      <c r="E24" s="49">
        <v>20441</v>
      </c>
      <c r="F24" s="15">
        <f t="shared" si="5"/>
        <v>28239.932635389658</v>
      </c>
      <c r="G24" s="15">
        <f t="shared" si="6"/>
        <v>4758.306198326892</v>
      </c>
      <c r="H24" s="15">
        <f t="shared" si="4"/>
        <v>32998.23883371655</v>
      </c>
      <c r="I24" s="14"/>
    </row>
    <row r="25" spans="1:9" s="1" customFormat="1" ht="15" customHeight="1">
      <c r="A25" s="28" t="s">
        <v>7</v>
      </c>
      <c r="B25" s="15">
        <v>1171244000</v>
      </c>
      <c r="C25" s="15">
        <v>170000000</v>
      </c>
      <c r="D25" s="15">
        <f t="shared" si="0"/>
        <v>1341244000</v>
      </c>
      <c r="E25" s="49">
        <v>39034</v>
      </c>
      <c r="F25" s="15">
        <f t="shared" si="5"/>
        <v>30005.738586872983</v>
      </c>
      <c r="G25" s="15">
        <f t="shared" si="6"/>
        <v>4355.177537531383</v>
      </c>
      <c r="H25" s="15">
        <f t="shared" si="4"/>
        <v>34360.916124404364</v>
      </c>
      <c r="I25" s="14"/>
    </row>
    <row r="26" spans="1:9" s="1" customFormat="1" ht="15" customHeight="1">
      <c r="A26" s="28" t="s">
        <v>8</v>
      </c>
      <c r="B26" s="30"/>
      <c r="C26" s="30"/>
      <c r="D26" s="15"/>
      <c r="E26" s="49">
        <v>34116</v>
      </c>
      <c r="F26" s="15">
        <f t="shared" si="5"/>
        <v>0</v>
      </c>
      <c r="G26" s="15">
        <f t="shared" si="6"/>
        <v>0</v>
      </c>
      <c r="H26" s="15">
        <f t="shared" si="4"/>
        <v>0</v>
      </c>
      <c r="I26" s="14"/>
    </row>
    <row r="27" spans="1:9" s="1" customFormat="1" ht="15" customHeight="1">
      <c r="A27" s="28" t="s">
        <v>52</v>
      </c>
      <c r="B27" s="15">
        <v>548549104</v>
      </c>
      <c r="C27" s="15">
        <v>140243264</v>
      </c>
      <c r="D27" s="15">
        <f t="shared" si="0"/>
        <v>688792368</v>
      </c>
      <c r="E27" s="49">
        <v>18545</v>
      </c>
      <c r="F27" s="15">
        <f t="shared" si="5"/>
        <v>29579.35314100836</v>
      </c>
      <c r="G27" s="15">
        <f t="shared" si="6"/>
        <v>7562.322135346454</v>
      </c>
      <c r="H27" s="15">
        <f t="shared" si="4"/>
        <v>37141.675276354814</v>
      </c>
      <c r="I27" s="14"/>
    </row>
    <row r="28" spans="1:9" s="1" customFormat="1" ht="15" customHeight="1">
      <c r="A28" s="28" t="s">
        <v>9</v>
      </c>
      <c r="B28" s="30">
        <v>384609928</v>
      </c>
      <c r="C28" s="30">
        <v>19812162</v>
      </c>
      <c r="D28" s="15">
        <f t="shared" si="0"/>
        <v>404422090</v>
      </c>
      <c r="E28" s="49">
        <v>15218</v>
      </c>
      <c r="F28" s="15">
        <f t="shared" si="5"/>
        <v>25273.35576291234</v>
      </c>
      <c r="G28" s="15">
        <f t="shared" si="6"/>
        <v>1301.8899986857668</v>
      </c>
      <c r="H28" s="15">
        <f t="shared" si="4"/>
        <v>26575.245761598107</v>
      </c>
      <c r="I28" s="14"/>
    </row>
    <row r="29" spans="1:9" s="1" customFormat="1" ht="15" customHeight="1">
      <c r="A29" s="28" t="s">
        <v>10</v>
      </c>
      <c r="B29" s="15">
        <v>963513752</v>
      </c>
      <c r="C29" s="15">
        <v>125226000</v>
      </c>
      <c r="D29" s="15">
        <f t="shared" si="0"/>
        <v>1088739752</v>
      </c>
      <c r="E29" s="49">
        <v>31629</v>
      </c>
      <c r="F29" s="15">
        <f t="shared" si="5"/>
        <v>30462.984982136648</v>
      </c>
      <c r="G29" s="15">
        <f t="shared" si="6"/>
        <v>3959.214644788011</v>
      </c>
      <c r="H29" s="15">
        <f t="shared" si="4"/>
        <v>34422.19962692466</v>
      </c>
      <c r="I29" s="14"/>
    </row>
    <row r="30" spans="1:9" s="1" customFormat="1" ht="15" customHeight="1">
      <c r="A30" s="28" t="s">
        <v>558</v>
      </c>
      <c r="B30" s="15">
        <v>73091422</v>
      </c>
      <c r="C30" s="15">
        <v>2000000</v>
      </c>
      <c r="D30" s="15">
        <f aca="true" t="shared" si="7" ref="D30:D46">B30+C30</f>
        <v>75091422</v>
      </c>
      <c r="E30" s="49">
        <v>3855</v>
      </c>
      <c r="F30" s="15">
        <f t="shared" si="5"/>
        <v>18960.161348897534</v>
      </c>
      <c r="G30" s="15">
        <f t="shared" si="6"/>
        <v>518.8067444876783</v>
      </c>
      <c r="H30" s="15">
        <f t="shared" si="4"/>
        <v>19478.968093385214</v>
      </c>
      <c r="I30" s="14"/>
    </row>
    <row r="31" spans="1:9" s="1" customFormat="1" ht="15" customHeight="1">
      <c r="A31" s="28" t="s">
        <v>559</v>
      </c>
      <c r="B31" s="15">
        <v>131661670</v>
      </c>
      <c r="C31" s="15">
        <v>5000000</v>
      </c>
      <c r="D31" s="15">
        <f t="shared" si="7"/>
        <v>136661670</v>
      </c>
      <c r="E31" s="49">
        <v>4569</v>
      </c>
      <c r="F31" s="15">
        <f t="shared" si="5"/>
        <v>28816.298971328517</v>
      </c>
      <c r="G31" s="15">
        <f t="shared" si="6"/>
        <v>1094.331363536879</v>
      </c>
      <c r="H31" s="15">
        <f t="shared" si="4"/>
        <v>29910.630334865396</v>
      </c>
      <c r="I31" s="14"/>
    </row>
    <row r="32" spans="1:9" s="1" customFormat="1" ht="15" customHeight="1">
      <c r="A32" s="28" t="s">
        <v>560</v>
      </c>
      <c r="B32" s="15">
        <v>35609000</v>
      </c>
      <c r="C32" s="15">
        <v>0</v>
      </c>
      <c r="D32" s="15">
        <f t="shared" si="7"/>
        <v>35609000</v>
      </c>
      <c r="E32" s="49">
        <v>1967</v>
      </c>
      <c r="F32" s="15">
        <f t="shared" si="5"/>
        <v>18103.202846975088</v>
      </c>
      <c r="G32" s="15">
        <f t="shared" si="6"/>
        <v>0</v>
      </c>
      <c r="H32" s="15">
        <f t="shared" si="4"/>
        <v>18103.202846975088</v>
      </c>
      <c r="I32" s="14"/>
    </row>
    <row r="33" spans="1:9" s="1" customFormat="1" ht="15" customHeight="1">
      <c r="A33" s="28" t="s">
        <v>11</v>
      </c>
      <c r="B33" s="15">
        <v>266608195</v>
      </c>
      <c r="C33" s="15">
        <v>429662430</v>
      </c>
      <c r="D33" s="15">
        <f t="shared" si="7"/>
        <v>696270625</v>
      </c>
      <c r="E33" s="49">
        <v>30638</v>
      </c>
      <c r="F33" s="15">
        <f t="shared" si="5"/>
        <v>8701.879855081925</v>
      </c>
      <c r="G33" s="15">
        <f t="shared" si="6"/>
        <v>14023.840655395261</v>
      </c>
      <c r="H33" s="15">
        <f t="shared" si="4"/>
        <v>22725.720510477186</v>
      </c>
      <c r="I33" s="14"/>
    </row>
    <row r="34" spans="1:9" s="1" customFormat="1" ht="15" customHeight="1">
      <c r="A34" s="28" t="s">
        <v>555</v>
      </c>
      <c r="B34" s="30"/>
      <c r="C34" s="30"/>
      <c r="D34" s="15"/>
      <c r="E34" s="49">
        <v>232356</v>
      </c>
      <c r="F34" s="15">
        <f t="shared" si="5"/>
        <v>0</v>
      </c>
      <c r="G34" s="15">
        <f t="shared" si="6"/>
        <v>0</v>
      </c>
      <c r="H34" s="15">
        <f t="shared" si="4"/>
        <v>0</v>
      </c>
      <c r="I34" s="14"/>
    </row>
    <row r="35" spans="1:9" s="1" customFormat="1" ht="15" customHeight="1">
      <c r="A35" s="28" t="s">
        <v>12</v>
      </c>
      <c r="B35" s="15">
        <v>1053938781</v>
      </c>
      <c r="C35" s="15">
        <v>417000000</v>
      </c>
      <c r="D35" s="15">
        <f>B35+C35</f>
        <v>1470938781</v>
      </c>
      <c r="E35" s="49">
        <v>25901</v>
      </c>
      <c r="F35" s="15">
        <f t="shared" si="5"/>
        <v>40691.04594417204</v>
      </c>
      <c r="G35" s="15">
        <f t="shared" si="6"/>
        <v>16099.764487857612</v>
      </c>
      <c r="H35" s="15">
        <f t="shared" si="4"/>
        <v>56790.81043202965</v>
      </c>
      <c r="I35" s="14"/>
    </row>
    <row r="36" spans="1:9" s="1" customFormat="1" ht="15" customHeight="1">
      <c r="A36" s="28" t="s">
        <v>561</v>
      </c>
      <c r="B36" s="15">
        <v>458381980</v>
      </c>
      <c r="C36" s="15">
        <v>67000000</v>
      </c>
      <c r="D36" s="15">
        <f t="shared" si="7"/>
        <v>525381980</v>
      </c>
      <c r="E36" s="49">
        <v>15767</v>
      </c>
      <c r="F36" s="15">
        <f t="shared" si="5"/>
        <v>29072.238219065137</v>
      </c>
      <c r="G36" s="15">
        <f t="shared" si="6"/>
        <v>4249.381619838904</v>
      </c>
      <c r="H36" s="15">
        <f t="shared" si="4"/>
        <v>33321.619838904044</v>
      </c>
      <c r="I36" s="14"/>
    </row>
    <row r="37" spans="1:9" s="1" customFormat="1" ht="15" customHeight="1">
      <c r="A37" s="28" t="s">
        <v>13</v>
      </c>
      <c r="B37" s="15">
        <v>665984000</v>
      </c>
      <c r="C37" s="15">
        <v>116466000</v>
      </c>
      <c r="D37" s="15">
        <f t="shared" si="7"/>
        <v>782450000</v>
      </c>
      <c r="E37" s="49">
        <v>19691</v>
      </c>
      <c r="F37" s="15">
        <f t="shared" si="5"/>
        <v>33821.74597531867</v>
      </c>
      <c r="G37" s="15">
        <f t="shared" si="6"/>
        <v>5914.681834340562</v>
      </c>
      <c r="H37" s="15">
        <f t="shared" si="4"/>
        <v>39736.42780965923</v>
      </c>
      <c r="I37" s="14"/>
    </row>
    <row r="38" spans="1:9" s="1" customFormat="1" ht="15" customHeight="1">
      <c r="A38" s="28" t="s">
        <v>14</v>
      </c>
      <c r="B38" s="15">
        <v>129336000</v>
      </c>
      <c r="C38" s="15">
        <v>11158000</v>
      </c>
      <c r="D38" s="15">
        <f t="shared" si="7"/>
        <v>140494000</v>
      </c>
      <c r="E38" s="49">
        <v>4816</v>
      </c>
      <c r="F38" s="15">
        <f t="shared" si="5"/>
        <v>26855.481727574752</v>
      </c>
      <c r="G38" s="15">
        <f t="shared" si="6"/>
        <v>2316.860465116279</v>
      </c>
      <c r="H38" s="15">
        <f t="shared" si="4"/>
        <v>29172.34219269103</v>
      </c>
      <c r="I38" s="14"/>
    </row>
    <row r="39" spans="1:9" s="1" customFormat="1" ht="15" customHeight="1">
      <c r="A39" s="28" t="s">
        <v>15</v>
      </c>
      <c r="B39" s="15"/>
      <c r="C39" s="15"/>
      <c r="D39" s="15"/>
      <c r="E39" s="49">
        <v>56136</v>
      </c>
      <c r="F39" s="15">
        <f t="shared" si="5"/>
        <v>0</v>
      </c>
      <c r="G39" s="15">
        <f t="shared" si="6"/>
        <v>0</v>
      </c>
      <c r="H39" s="15">
        <f t="shared" si="4"/>
        <v>0</v>
      </c>
      <c r="I39" s="14"/>
    </row>
    <row r="40" spans="1:9" s="1" customFormat="1" ht="15" customHeight="1">
      <c r="A40" s="28" t="s">
        <v>16</v>
      </c>
      <c r="B40" s="15">
        <v>565055198</v>
      </c>
      <c r="C40" s="15">
        <v>0</v>
      </c>
      <c r="D40" s="15">
        <f t="shared" si="7"/>
        <v>565055198</v>
      </c>
      <c r="E40" s="49">
        <v>23184</v>
      </c>
      <c r="F40" s="15">
        <f t="shared" si="5"/>
        <v>24372.63621463078</v>
      </c>
      <c r="G40" s="15">
        <f t="shared" si="6"/>
        <v>0</v>
      </c>
      <c r="H40" s="15">
        <f t="shared" si="4"/>
        <v>24372.63621463078</v>
      </c>
      <c r="I40" s="14"/>
    </row>
    <row r="41" spans="1:9" s="1" customFormat="1" ht="15" customHeight="1">
      <c r="A41" s="28" t="s">
        <v>17</v>
      </c>
      <c r="B41" s="15">
        <v>757094174</v>
      </c>
      <c r="C41" s="15"/>
      <c r="D41" s="15">
        <f t="shared" si="7"/>
        <v>757094174</v>
      </c>
      <c r="E41" s="49">
        <v>26823</v>
      </c>
      <c r="F41" s="15">
        <f t="shared" si="5"/>
        <v>28225.559184282145</v>
      </c>
      <c r="G41" s="15">
        <f t="shared" si="6"/>
        <v>0</v>
      </c>
      <c r="H41" s="15">
        <f t="shared" si="4"/>
        <v>28225.559184282145</v>
      </c>
      <c r="I41" s="14"/>
    </row>
    <row r="42" spans="1:9" s="1" customFormat="1" ht="15" customHeight="1">
      <c r="A42" s="28" t="s">
        <v>562</v>
      </c>
      <c r="B42" s="15">
        <v>82863913</v>
      </c>
      <c r="C42" s="15">
        <v>4078405</v>
      </c>
      <c r="D42" s="15">
        <f t="shared" si="7"/>
        <v>86942318</v>
      </c>
      <c r="E42" s="49">
        <v>2040</v>
      </c>
      <c r="F42" s="15">
        <f t="shared" si="5"/>
        <v>40619.56519607843</v>
      </c>
      <c r="G42" s="15">
        <f t="shared" si="6"/>
        <v>1999.2181372549019</v>
      </c>
      <c r="H42" s="15">
        <f t="shared" si="4"/>
        <v>42618.78333333333</v>
      </c>
      <c r="I42" s="14"/>
    </row>
    <row r="43" spans="1:9" s="1" customFormat="1" ht="15" customHeight="1">
      <c r="A43" s="28" t="s">
        <v>563</v>
      </c>
      <c r="B43" s="15">
        <v>254332855</v>
      </c>
      <c r="C43" s="15">
        <v>9528998</v>
      </c>
      <c r="D43" s="15">
        <v>267972331</v>
      </c>
      <c r="E43" s="49">
        <v>11831</v>
      </c>
      <c r="F43" s="15">
        <f t="shared" si="5"/>
        <v>21497.15619981405</v>
      </c>
      <c r="G43" s="15">
        <f t="shared" si="6"/>
        <v>805.4262530639844</v>
      </c>
      <c r="H43" s="15">
        <f t="shared" si="4"/>
        <v>22650.01529879131</v>
      </c>
      <c r="I43" s="14"/>
    </row>
    <row r="44" spans="1:9" s="1" customFormat="1" ht="15" customHeight="1">
      <c r="A44" s="28" t="s">
        <v>18</v>
      </c>
      <c r="B44" s="15">
        <v>578216903</v>
      </c>
      <c r="C44" s="15">
        <v>35194723</v>
      </c>
      <c r="D44" s="15">
        <f t="shared" si="7"/>
        <v>613411626</v>
      </c>
      <c r="E44" s="49">
        <v>21771</v>
      </c>
      <c r="F44" s="15">
        <f t="shared" si="5"/>
        <v>26559.041982453724</v>
      </c>
      <c r="G44" s="15">
        <f t="shared" si="6"/>
        <v>1616.5873409581554</v>
      </c>
      <c r="H44" s="15">
        <f t="shared" si="4"/>
        <v>28175.62932341188</v>
      </c>
      <c r="I44" s="14"/>
    </row>
    <row r="45" spans="1:9" s="1" customFormat="1" ht="15" customHeight="1">
      <c r="A45" s="28" t="s">
        <v>19</v>
      </c>
      <c r="B45" s="15"/>
      <c r="C45" s="15"/>
      <c r="D45" s="15">
        <v>560909000</v>
      </c>
      <c r="E45" s="49">
        <v>16569</v>
      </c>
      <c r="F45" s="15">
        <f t="shared" si="5"/>
        <v>0</v>
      </c>
      <c r="G45" s="15">
        <f t="shared" si="6"/>
        <v>0</v>
      </c>
      <c r="H45" s="15">
        <f t="shared" si="4"/>
        <v>33852.91810006639</v>
      </c>
      <c r="I45" s="14"/>
    </row>
    <row r="46" spans="1:9" s="1" customFormat="1" ht="15" customHeight="1" thickBot="1">
      <c r="A46" s="282" t="s">
        <v>564</v>
      </c>
      <c r="B46" s="467">
        <v>133975000</v>
      </c>
      <c r="C46" s="467"/>
      <c r="D46" s="15">
        <f t="shared" si="7"/>
        <v>133975000</v>
      </c>
      <c r="E46" s="49">
        <v>5572</v>
      </c>
      <c r="F46" s="468"/>
      <c r="G46" s="468">
        <f t="shared" si="6"/>
        <v>0</v>
      </c>
      <c r="H46" s="468"/>
      <c r="I46" s="14"/>
    </row>
    <row r="47" spans="1:9" s="1" customFormat="1" ht="15" customHeight="1" thickBot="1">
      <c r="A47" s="560" t="s">
        <v>21</v>
      </c>
      <c r="B47" s="561">
        <f>SUM(B4:B46)</f>
        <v>20346099641</v>
      </c>
      <c r="C47" s="561">
        <f>SUM(C4:C46)</f>
        <v>6724016570</v>
      </c>
      <c r="D47" s="562">
        <f>SUM(D4:D46)</f>
        <v>31600208558</v>
      </c>
      <c r="E47" s="563">
        <f>SUM(E4:E46)</f>
        <v>1609518</v>
      </c>
      <c r="F47" s="561">
        <f t="shared" si="5"/>
        <v>12641.113451977548</v>
      </c>
      <c r="G47" s="561">
        <f t="shared" si="6"/>
        <v>4177.658510187522</v>
      </c>
      <c r="H47" s="562">
        <f t="shared" si="4"/>
        <v>19633.336538019455</v>
      </c>
      <c r="I47" s="14"/>
    </row>
    <row r="48" spans="1:8" s="1" customFormat="1" ht="12" customHeight="1">
      <c r="A48" s="501" t="s">
        <v>473</v>
      </c>
      <c r="B48" s="501"/>
      <c r="C48" s="501"/>
      <c r="D48" s="299"/>
      <c r="E48" s="501"/>
      <c r="F48" s="501"/>
      <c r="G48" s="501"/>
      <c r="H48" s="501"/>
    </row>
    <row r="49" spans="1:9" s="1" customFormat="1" ht="13.5">
      <c r="A49" s="336"/>
      <c r="I49" s="14"/>
    </row>
    <row r="50" spans="1:9" s="1" customFormat="1" ht="13.5">
      <c r="A50" s="336"/>
      <c r="I50" s="14"/>
    </row>
    <row r="51" spans="1:9" s="1" customFormat="1" ht="13.5">
      <c r="A51" s="336"/>
      <c r="I51" s="14"/>
    </row>
    <row r="52" spans="1:9" s="1" customFormat="1" ht="13.5">
      <c r="A52" s="336"/>
      <c r="I52" s="14"/>
    </row>
    <row r="53" spans="1:9" s="1" customFormat="1" ht="13.5">
      <c r="A53" s="336"/>
      <c r="I53" s="14"/>
    </row>
    <row r="54" spans="1:9" s="1" customFormat="1" ht="13.5">
      <c r="A54" s="336"/>
      <c r="I54" s="14"/>
    </row>
    <row r="55" spans="1:9" s="1" customFormat="1" ht="13.5">
      <c r="A55" s="336"/>
      <c r="I55" s="14"/>
    </row>
    <row r="56" spans="1:9" s="1" customFormat="1" ht="13.5">
      <c r="A56" s="336"/>
      <c r="I56" s="14"/>
    </row>
    <row r="57" spans="1:9" s="1" customFormat="1" ht="13.5">
      <c r="A57" s="336"/>
      <c r="I57" s="14"/>
    </row>
    <row r="58" spans="1:9" s="1" customFormat="1" ht="13.5">
      <c r="A58" s="336"/>
      <c r="I58" s="14"/>
    </row>
    <row r="59" spans="1:9" s="1" customFormat="1" ht="13.5">
      <c r="A59" s="336"/>
      <c r="I59" s="14"/>
    </row>
    <row r="60" spans="1:9" s="1" customFormat="1" ht="13.5">
      <c r="A60" s="336"/>
      <c r="I60" s="14"/>
    </row>
    <row r="61" spans="1:9" s="1" customFormat="1" ht="13.5">
      <c r="A61" s="336"/>
      <c r="I61" s="14"/>
    </row>
    <row r="62" spans="1:9" s="1" customFormat="1" ht="13.5">
      <c r="A62" s="336"/>
      <c r="I62" s="14"/>
    </row>
    <row r="63" spans="1:9" s="1" customFormat="1" ht="13.5">
      <c r="A63" s="336"/>
      <c r="I63" s="14"/>
    </row>
    <row r="64" spans="1:9" s="1" customFormat="1" ht="13.5">
      <c r="A64" s="336"/>
      <c r="I64" s="14"/>
    </row>
    <row r="65" spans="1:9" s="1" customFormat="1" ht="13.5">
      <c r="A65" s="336"/>
      <c r="I65" s="14"/>
    </row>
    <row r="66" spans="1:9" s="1" customFormat="1" ht="13.5">
      <c r="A66" s="336"/>
      <c r="I66" s="14"/>
    </row>
    <row r="67" spans="1:9" s="1" customFormat="1" ht="13.5">
      <c r="A67" s="336"/>
      <c r="I67" s="14"/>
    </row>
    <row r="68" spans="1:9" s="1" customFormat="1" ht="13.5">
      <c r="A68" s="336"/>
      <c r="I68" s="14"/>
    </row>
    <row r="69" spans="1:9" s="1" customFormat="1" ht="13.5">
      <c r="A69" s="336"/>
      <c r="I69" s="14"/>
    </row>
    <row r="70" spans="1:9" s="1" customFormat="1" ht="13.5">
      <c r="A70" s="336"/>
      <c r="I70" s="14"/>
    </row>
    <row r="71" spans="1:9" s="1" customFormat="1" ht="13.5">
      <c r="A71" s="336"/>
      <c r="I71" s="14"/>
    </row>
    <row r="72" spans="1:9" s="1" customFormat="1" ht="13.5">
      <c r="A72" s="336"/>
      <c r="I72" s="14"/>
    </row>
    <row r="73" spans="1:9" s="1" customFormat="1" ht="13.5">
      <c r="A73" s="336"/>
      <c r="I73" s="14"/>
    </row>
    <row r="74" spans="1:9" s="1" customFormat="1" ht="13.5">
      <c r="A74" s="336"/>
      <c r="I74" s="14"/>
    </row>
    <row r="75" spans="1:9" s="1" customFormat="1" ht="13.5">
      <c r="A75" s="336"/>
      <c r="I75" s="14"/>
    </row>
    <row r="76" spans="1:9" s="1" customFormat="1" ht="13.5">
      <c r="A76" s="336"/>
      <c r="I76" s="14"/>
    </row>
    <row r="77" spans="1:9" s="1" customFormat="1" ht="13.5">
      <c r="A77" s="336"/>
      <c r="I77" s="14"/>
    </row>
    <row r="78" spans="1:9" s="1" customFormat="1" ht="13.5">
      <c r="A78" s="336"/>
      <c r="I78" s="14"/>
    </row>
    <row r="79" spans="1:9" s="1" customFormat="1" ht="13.5">
      <c r="A79" s="336"/>
      <c r="I79" s="14"/>
    </row>
    <row r="80" spans="1:9" s="1" customFormat="1" ht="13.5">
      <c r="A80" s="336"/>
      <c r="I80" s="14"/>
    </row>
    <row r="81" spans="1:9" s="1" customFormat="1" ht="13.5">
      <c r="A81" s="336"/>
      <c r="I81" s="14"/>
    </row>
    <row r="82" spans="1:9" s="1" customFormat="1" ht="13.5">
      <c r="A82" s="336"/>
      <c r="I82" s="14"/>
    </row>
    <row r="83" spans="1:9" s="1" customFormat="1" ht="13.5">
      <c r="A83" s="336"/>
      <c r="I83" s="14"/>
    </row>
    <row r="84" spans="1:9" s="1" customFormat="1" ht="13.5">
      <c r="A84" s="336"/>
      <c r="I84" s="14"/>
    </row>
    <row r="85" spans="1:9" s="1" customFormat="1" ht="13.5">
      <c r="A85" s="336"/>
      <c r="I85" s="14"/>
    </row>
    <row r="86" spans="1:9" s="1" customFormat="1" ht="13.5">
      <c r="A86" s="336"/>
      <c r="I86" s="14"/>
    </row>
    <row r="87" spans="1:9" s="1" customFormat="1" ht="13.5">
      <c r="A87" s="336"/>
      <c r="I87" s="14"/>
    </row>
    <row r="88" spans="1:9" s="1" customFormat="1" ht="13.5">
      <c r="A88" s="336"/>
      <c r="I88" s="14"/>
    </row>
    <row r="89" spans="1:9" s="1" customFormat="1" ht="13.5">
      <c r="A89" s="336"/>
      <c r="I89" s="14"/>
    </row>
    <row r="90" spans="1:9" s="1" customFormat="1" ht="13.5">
      <c r="A90" s="336"/>
      <c r="I90" s="14"/>
    </row>
    <row r="91" spans="1:9" s="1" customFormat="1" ht="13.5">
      <c r="A91" s="336"/>
      <c r="I91" s="14"/>
    </row>
    <row r="92" spans="1:9" s="1" customFormat="1" ht="13.5">
      <c r="A92" s="336"/>
      <c r="I92" s="14"/>
    </row>
    <row r="93" spans="1:9" s="1" customFormat="1" ht="13.5">
      <c r="A93" s="336"/>
      <c r="I93" s="14"/>
    </row>
    <row r="94" spans="1:9" s="1" customFormat="1" ht="13.5">
      <c r="A94" s="336"/>
      <c r="I94" s="14"/>
    </row>
    <row r="95" spans="1:9" s="1" customFormat="1" ht="13.5">
      <c r="A95" s="336"/>
      <c r="I95" s="14"/>
    </row>
    <row r="96" spans="1:9" s="1" customFormat="1" ht="13.5">
      <c r="A96" s="336"/>
      <c r="I96" s="14"/>
    </row>
    <row r="97" spans="1:9" s="1" customFormat="1" ht="13.5">
      <c r="A97" s="336"/>
      <c r="I97" s="14"/>
    </row>
    <row r="98" spans="1:9" s="1" customFormat="1" ht="13.5">
      <c r="A98" s="336"/>
      <c r="I98" s="14"/>
    </row>
    <row r="99" spans="1:9" s="1" customFormat="1" ht="13.5">
      <c r="A99" s="336"/>
      <c r="I99" s="14"/>
    </row>
    <row r="100" spans="1:9" s="1" customFormat="1" ht="13.5">
      <c r="A100" s="336"/>
      <c r="I100" s="14"/>
    </row>
    <row r="101" spans="1:9" s="1" customFormat="1" ht="13.5">
      <c r="A101" s="336"/>
      <c r="I101" s="14"/>
    </row>
    <row r="102" spans="1:9" s="1" customFormat="1" ht="13.5">
      <c r="A102" s="336"/>
      <c r="I102" s="14"/>
    </row>
    <row r="103" spans="1:9" s="1" customFormat="1" ht="13.5">
      <c r="A103" s="336"/>
      <c r="I103" s="14"/>
    </row>
    <row r="104" spans="1:9" s="1" customFormat="1" ht="13.5">
      <c r="A104" s="336"/>
      <c r="I104" s="14"/>
    </row>
    <row r="105" spans="1:9" s="1" customFormat="1" ht="13.5">
      <c r="A105" s="336"/>
      <c r="I105" s="14"/>
    </row>
    <row r="106" spans="1:9" s="1" customFormat="1" ht="13.5">
      <c r="A106" s="336"/>
      <c r="I106" s="14"/>
    </row>
    <row r="107" spans="1:9" s="1" customFormat="1" ht="13.5">
      <c r="A107" s="336"/>
      <c r="I107" s="14"/>
    </row>
    <row r="108" spans="1:9" s="1" customFormat="1" ht="13.5">
      <c r="A108" s="336"/>
      <c r="I108" s="14"/>
    </row>
    <row r="109" spans="1:9" s="1" customFormat="1" ht="13.5">
      <c r="A109" s="336"/>
      <c r="I109" s="14"/>
    </row>
    <row r="110" spans="1:9" s="1" customFormat="1" ht="13.5">
      <c r="A110" s="336"/>
      <c r="I110" s="14"/>
    </row>
    <row r="111" spans="1:9" s="1" customFormat="1" ht="13.5">
      <c r="A111" s="336"/>
      <c r="I111" s="14"/>
    </row>
    <row r="112" spans="1:9" s="1" customFormat="1" ht="13.5">
      <c r="A112" s="336"/>
      <c r="I112" s="14"/>
    </row>
    <row r="113" spans="1:9" s="1" customFormat="1" ht="13.5">
      <c r="A113" s="336"/>
      <c r="I113" s="14"/>
    </row>
    <row r="114" spans="1:9" s="1" customFormat="1" ht="13.5">
      <c r="A114" s="336"/>
      <c r="I114" s="14"/>
    </row>
    <row r="115" spans="1:9" s="1" customFormat="1" ht="13.5">
      <c r="A115" s="336"/>
      <c r="I115" s="14"/>
    </row>
    <row r="116" spans="1:9" s="1" customFormat="1" ht="13.5">
      <c r="A116" s="336"/>
      <c r="I116" s="14"/>
    </row>
    <row r="117" spans="1:9" s="1" customFormat="1" ht="13.5">
      <c r="A117" s="336"/>
      <c r="I117" s="14"/>
    </row>
    <row r="118" spans="1:9" s="1" customFormat="1" ht="13.5">
      <c r="A118" s="336"/>
      <c r="I118" s="14"/>
    </row>
    <row r="119" spans="1:9" s="1" customFormat="1" ht="13.5">
      <c r="A119" s="336"/>
      <c r="I119" s="14"/>
    </row>
    <row r="120" spans="1:9" s="1" customFormat="1" ht="13.5">
      <c r="A120" s="336"/>
      <c r="I120" s="14"/>
    </row>
    <row r="121" spans="1:9" s="1" customFormat="1" ht="13.5">
      <c r="A121" s="336"/>
      <c r="I121" s="14"/>
    </row>
    <row r="122" spans="1:9" s="1" customFormat="1" ht="13.5">
      <c r="A122" s="336"/>
      <c r="I122" s="14"/>
    </row>
    <row r="123" spans="1:9" s="1" customFormat="1" ht="13.5">
      <c r="A123" s="336"/>
      <c r="I123" s="14"/>
    </row>
    <row r="124" spans="1:9" s="1" customFormat="1" ht="13.5">
      <c r="A124" s="336"/>
      <c r="I124" s="14"/>
    </row>
    <row r="125" spans="1:9" s="1" customFormat="1" ht="13.5">
      <c r="A125" s="336"/>
      <c r="I125" s="14"/>
    </row>
    <row r="126" spans="1:9" s="1" customFormat="1" ht="13.5">
      <c r="A126" s="336"/>
      <c r="I126" s="14"/>
    </row>
    <row r="127" spans="1:9" s="1" customFormat="1" ht="13.5">
      <c r="A127" s="336"/>
      <c r="I127" s="14"/>
    </row>
    <row r="128" spans="1:9" s="1" customFormat="1" ht="13.5">
      <c r="A128" s="336"/>
      <c r="I128" s="14"/>
    </row>
    <row r="129" spans="1:9" s="1" customFormat="1" ht="13.5">
      <c r="A129" s="336"/>
      <c r="I129" s="14"/>
    </row>
    <row r="130" spans="1:9" s="1" customFormat="1" ht="13.5">
      <c r="A130" s="336"/>
      <c r="I130" s="14"/>
    </row>
    <row r="131" spans="1:9" s="1" customFormat="1" ht="13.5">
      <c r="A131" s="336"/>
      <c r="I131" s="14"/>
    </row>
    <row r="132" spans="1:9" s="1" customFormat="1" ht="13.5">
      <c r="A132" s="336"/>
      <c r="I132" s="14"/>
    </row>
    <row r="133" spans="1:9" s="1" customFormat="1" ht="13.5">
      <c r="A133" s="336"/>
      <c r="I133" s="14"/>
    </row>
    <row r="134" spans="1:9" s="1" customFormat="1" ht="13.5">
      <c r="A134" s="336"/>
      <c r="I134" s="14"/>
    </row>
    <row r="135" spans="1:9" s="1" customFormat="1" ht="13.5">
      <c r="A135" s="336"/>
      <c r="I135" s="14"/>
    </row>
    <row r="136" spans="1:9" s="1" customFormat="1" ht="13.5">
      <c r="A136" s="336"/>
      <c r="I136" s="14"/>
    </row>
    <row r="137" spans="1:9" s="1" customFormat="1" ht="13.5">
      <c r="A137" s="336"/>
      <c r="I137" s="14"/>
    </row>
    <row r="138" spans="1:9" s="1" customFormat="1" ht="13.5">
      <c r="A138" s="336"/>
      <c r="I138" s="14"/>
    </row>
    <row r="139" spans="1:9" s="1" customFormat="1" ht="13.5">
      <c r="A139" s="336"/>
      <c r="I139" s="14"/>
    </row>
    <row r="140" spans="1:9" s="1" customFormat="1" ht="13.5">
      <c r="A140" s="336"/>
      <c r="I140" s="14"/>
    </row>
    <row r="141" spans="1:9" s="1" customFormat="1" ht="13.5">
      <c r="A141" s="336"/>
      <c r="I141" s="14"/>
    </row>
    <row r="142" spans="1:9" s="1" customFormat="1" ht="13.5">
      <c r="A142" s="336"/>
      <c r="I142" s="14"/>
    </row>
    <row r="143" spans="1:9" s="1" customFormat="1" ht="13.5">
      <c r="A143" s="336"/>
      <c r="I143" s="14"/>
    </row>
    <row r="144" spans="1:9" s="1" customFormat="1" ht="13.5">
      <c r="A144" s="336"/>
      <c r="I144" s="14"/>
    </row>
    <row r="145" spans="1:9" s="1" customFormat="1" ht="13.5">
      <c r="A145" s="336"/>
      <c r="I145" s="14"/>
    </row>
    <row r="146" spans="1:9" s="1" customFormat="1" ht="13.5">
      <c r="A146" s="336"/>
      <c r="I146" s="14"/>
    </row>
    <row r="147" spans="1:9" s="1" customFormat="1" ht="13.5">
      <c r="A147" s="336"/>
      <c r="I147" s="14"/>
    </row>
    <row r="148" spans="1:9" s="1" customFormat="1" ht="13.5">
      <c r="A148" s="336"/>
      <c r="I148" s="14"/>
    </row>
    <row r="149" spans="1:9" s="1" customFormat="1" ht="13.5">
      <c r="A149" s="336"/>
      <c r="I149" s="14"/>
    </row>
    <row r="150" spans="1:9" s="1" customFormat="1" ht="13.5">
      <c r="A150" s="336"/>
      <c r="I150" s="14"/>
    </row>
    <row r="151" spans="1:9" s="1" customFormat="1" ht="13.5">
      <c r="A151" s="336"/>
      <c r="I151" s="14"/>
    </row>
    <row r="152" spans="1:9" s="1" customFormat="1" ht="13.5">
      <c r="A152" s="336"/>
      <c r="I152" s="14"/>
    </row>
    <row r="153" spans="1:9" s="1" customFormat="1" ht="13.5">
      <c r="A153" s="336"/>
      <c r="I153" s="14"/>
    </row>
    <row r="154" spans="1:9" s="1" customFormat="1" ht="13.5">
      <c r="A154" s="336"/>
      <c r="I154" s="14"/>
    </row>
    <row r="155" spans="1:9" s="1" customFormat="1" ht="13.5">
      <c r="A155" s="336"/>
      <c r="I155" s="14"/>
    </row>
    <row r="156" spans="1:9" s="1" customFormat="1" ht="13.5">
      <c r="A156" s="336"/>
      <c r="I156" s="14"/>
    </row>
    <row r="157" spans="1:9" s="1" customFormat="1" ht="13.5">
      <c r="A157" s="336"/>
      <c r="I157" s="14"/>
    </row>
    <row r="158" spans="1:9" s="1" customFormat="1" ht="13.5">
      <c r="A158" s="336"/>
      <c r="I158" s="14"/>
    </row>
    <row r="159" spans="1:9" s="1" customFormat="1" ht="13.5">
      <c r="A159" s="336"/>
      <c r="I159" s="14"/>
    </row>
    <row r="160" spans="1:9" s="1" customFormat="1" ht="13.5">
      <c r="A160" s="336"/>
      <c r="I160" s="14"/>
    </row>
    <row r="161" spans="1:9" s="1" customFormat="1" ht="13.5">
      <c r="A161" s="336"/>
      <c r="I161" s="14"/>
    </row>
    <row r="162" spans="1:9" s="1" customFormat="1" ht="13.5">
      <c r="A162" s="336"/>
      <c r="I162" s="14"/>
    </row>
    <row r="163" spans="1:9" s="1" customFormat="1" ht="13.5">
      <c r="A163" s="336"/>
      <c r="I163" s="14"/>
    </row>
    <row r="164" spans="1:9" s="1" customFormat="1" ht="13.5">
      <c r="A164" s="336"/>
      <c r="I164" s="14"/>
    </row>
    <row r="165" spans="1:9" s="1" customFormat="1" ht="13.5">
      <c r="A165" s="336"/>
      <c r="I165" s="14"/>
    </row>
    <row r="166" spans="1:9" s="1" customFormat="1" ht="13.5">
      <c r="A166" s="336"/>
      <c r="I166" s="14"/>
    </row>
    <row r="167" spans="1:9" s="1" customFormat="1" ht="13.5">
      <c r="A167" s="336"/>
      <c r="I167" s="14"/>
    </row>
    <row r="168" spans="1:9" s="1" customFormat="1" ht="13.5">
      <c r="A168" s="336"/>
      <c r="I168" s="14"/>
    </row>
    <row r="169" spans="1:9" s="1" customFormat="1" ht="13.5">
      <c r="A169" s="336"/>
      <c r="I169" s="14"/>
    </row>
    <row r="170" spans="1:9" s="1" customFormat="1" ht="13.5">
      <c r="A170" s="336"/>
      <c r="I170" s="14"/>
    </row>
    <row r="171" spans="1:9" s="1" customFormat="1" ht="13.5">
      <c r="A171" s="336"/>
      <c r="I171" s="14"/>
    </row>
    <row r="172" spans="1:9" s="1" customFormat="1" ht="13.5">
      <c r="A172" s="336"/>
      <c r="I172" s="14"/>
    </row>
    <row r="173" spans="1:9" s="1" customFormat="1" ht="13.5">
      <c r="A173" s="336"/>
      <c r="I173" s="14"/>
    </row>
    <row r="174" spans="1:9" s="1" customFormat="1" ht="13.5">
      <c r="A174" s="336"/>
      <c r="I174" s="14"/>
    </row>
    <row r="175" spans="1:9" s="1" customFormat="1" ht="13.5">
      <c r="A175" s="336"/>
      <c r="I175" s="14"/>
    </row>
    <row r="176" spans="1:9" s="1" customFormat="1" ht="13.5">
      <c r="A176" s="336"/>
      <c r="I176" s="14"/>
    </row>
    <row r="177" spans="1:9" s="1" customFormat="1" ht="13.5">
      <c r="A177" s="336"/>
      <c r="I177" s="14"/>
    </row>
    <row r="178" spans="1:9" s="1" customFormat="1" ht="13.5">
      <c r="A178" s="336"/>
      <c r="I178" s="14"/>
    </row>
    <row r="179" spans="1:9" s="1" customFormat="1" ht="13.5">
      <c r="A179" s="336"/>
      <c r="I179" s="14"/>
    </row>
    <row r="180" spans="1:9" s="1" customFormat="1" ht="13.5">
      <c r="A180" s="336"/>
      <c r="I180" s="14"/>
    </row>
    <row r="181" spans="1:9" s="1" customFormat="1" ht="13.5">
      <c r="A181" s="336"/>
      <c r="I181" s="14"/>
    </row>
    <row r="182" spans="1:9" s="1" customFormat="1" ht="13.5">
      <c r="A182" s="336"/>
      <c r="I182" s="14"/>
    </row>
    <row r="183" spans="1:9" s="1" customFormat="1" ht="13.5">
      <c r="A183" s="336"/>
      <c r="I183" s="14"/>
    </row>
    <row r="184" spans="1:9" s="1" customFormat="1" ht="13.5">
      <c r="A184" s="336"/>
      <c r="I184" s="14"/>
    </row>
    <row r="185" spans="1:9" s="1" customFormat="1" ht="13.5">
      <c r="A185" s="336"/>
      <c r="I185" s="14"/>
    </row>
    <row r="186" spans="1:9" s="1" customFormat="1" ht="13.5">
      <c r="A186" s="336"/>
      <c r="I186" s="14"/>
    </row>
    <row r="187" spans="1:9" s="1" customFormat="1" ht="13.5">
      <c r="A187" s="336"/>
      <c r="I187" s="14"/>
    </row>
    <row r="188" spans="1:9" s="1" customFormat="1" ht="13.5">
      <c r="A188" s="336"/>
      <c r="I188" s="14"/>
    </row>
    <row r="189" spans="1:9" s="1" customFormat="1" ht="13.5">
      <c r="A189" s="336"/>
      <c r="I189" s="14"/>
    </row>
    <row r="190" spans="1:9" s="1" customFormat="1" ht="13.5">
      <c r="A190" s="336"/>
      <c r="I190" s="14"/>
    </row>
    <row r="191" spans="1:9" s="1" customFormat="1" ht="13.5">
      <c r="A191" s="336"/>
      <c r="I191" s="14"/>
    </row>
    <row r="192" spans="1:9" s="1" customFormat="1" ht="13.5">
      <c r="A192" s="336"/>
      <c r="I192" s="14"/>
    </row>
    <row r="193" spans="1:9" s="1" customFormat="1" ht="13.5">
      <c r="A193" s="336"/>
      <c r="I193" s="14"/>
    </row>
    <row r="194" spans="1:9" s="1" customFormat="1" ht="13.5">
      <c r="A194" s="336"/>
      <c r="I194" s="14"/>
    </row>
    <row r="195" spans="1:9" s="1" customFormat="1" ht="13.5">
      <c r="A195" s="336"/>
      <c r="I195" s="14"/>
    </row>
    <row r="196" spans="1:9" s="1" customFormat="1" ht="13.5">
      <c r="A196" s="336"/>
      <c r="I196" s="14"/>
    </row>
    <row r="197" spans="1:9" s="1" customFormat="1" ht="13.5">
      <c r="A197" s="336"/>
      <c r="I197" s="14"/>
    </row>
    <row r="198" spans="1:9" s="1" customFormat="1" ht="13.5">
      <c r="A198" s="336"/>
      <c r="I198" s="14"/>
    </row>
    <row r="199" spans="1:9" s="1" customFormat="1" ht="13.5">
      <c r="A199" s="336"/>
      <c r="I199" s="14"/>
    </row>
    <row r="200" spans="1:9" s="1" customFormat="1" ht="13.5">
      <c r="A200" s="336"/>
      <c r="I200" s="14"/>
    </row>
    <row r="201" spans="1:9" s="1" customFormat="1" ht="13.5">
      <c r="A201" s="336"/>
      <c r="I201" s="14"/>
    </row>
    <row r="202" spans="1:9" s="1" customFormat="1" ht="13.5">
      <c r="A202" s="336"/>
      <c r="I202" s="14"/>
    </row>
    <row r="203" spans="1:9" s="1" customFormat="1" ht="13.5">
      <c r="A203" s="336"/>
      <c r="I203" s="14"/>
    </row>
    <row r="204" spans="1:9" s="1" customFormat="1" ht="13.5">
      <c r="A204" s="336"/>
      <c r="I204" s="14"/>
    </row>
    <row r="205" spans="1:9" s="1" customFormat="1" ht="13.5">
      <c r="A205" s="336"/>
      <c r="I205" s="14"/>
    </row>
    <row r="206" spans="1:9" s="1" customFormat="1" ht="13.5">
      <c r="A206" s="336"/>
      <c r="I206" s="14"/>
    </row>
    <row r="207" spans="1:9" s="1" customFormat="1" ht="13.5">
      <c r="A207" s="336"/>
      <c r="I207" s="14"/>
    </row>
    <row r="208" spans="1:9" s="1" customFormat="1" ht="13.5">
      <c r="A208" s="336"/>
      <c r="I208" s="14"/>
    </row>
    <row r="209" spans="1:9" s="1" customFormat="1" ht="13.5">
      <c r="A209" s="336"/>
      <c r="I209" s="14"/>
    </row>
    <row r="210" spans="1:9" s="1" customFormat="1" ht="13.5">
      <c r="A210" s="336"/>
      <c r="I210" s="14"/>
    </row>
    <row r="211" spans="1:9" s="1" customFormat="1" ht="13.5">
      <c r="A211" s="336"/>
      <c r="I211" s="14"/>
    </row>
    <row r="212" spans="1:9" s="1" customFormat="1" ht="13.5">
      <c r="A212" s="336"/>
      <c r="I212" s="14"/>
    </row>
    <row r="213" spans="1:9" s="1" customFormat="1" ht="13.5">
      <c r="A213" s="336"/>
      <c r="I213" s="14"/>
    </row>
    <row r="214" spans="1:9" s="1" customFormat="1" ht="13.5">
      <c r="A214" s="336"/>
      <c r="I214" s="14"/>
    </row>
    <row r="215" spans="1:9" s="1" customFormat="1" ht="13.5">
      <c r="A215" s="336"/>
      <c r="I215" s="14"/>
    </row>
    <row r="216" spans="1:9" s="1" customFormat="1" ht="13.5">
      <c r="A216" s="336"/>
      <c r="I216" s="14"/>
    </row>
    <row r="217" spans="1:9" s="1" customFormat="1" ht="13.5">
      <c r="A217" s="336"/>
      <c r="I217" s="14"/>
    </row>
    <row r="218" spans="1:9" s="1" customFormat="1" ht="13.5">
      <c r="A218" s="336"/>
      <c r="I218" s="14"/>
    </row>
    <row r="219" spans="1:9" s="1" customFormat="1" ht="13.5">
      <c r="A219" s="336"/>
      <c r="I219" s="14"/>
    </row>
    <row r="220" spans="1:9" s="1" customFormat="1" ht="13.5">
      <c r="A220" s="336"/>
      <c r="I220" s="14"/>
    </row>
    <row r="221" spans="1:9" s="1" customFormat="1" ht="13.5">
      <c r="A221" s="336"/>
      <c r="I221" s="14"/>
    </row>
    <row r="222" spans="1:9" s="1" customFormat="1" ht="13.5">
      <c r="A222" s="336"/>
      <c r="I222" s="14"/>
    </row>
    <row r="223" spans="1:9" s="1" customFormat="1" ht="13.5">
      <c r="A223" s="336"/>
      <c r="I223" s="14"/>
    </row>
    <row r="224" spans="1:9" s="1" customFormat="1" ht="13.5">
      <c r="A224" s="336"/>
      <c r="I224" s="14"/>
    </row>
    <row r="225" spans="1:9" s="1" customFormat="1" ht="13.5">
      <c r="A225" s="336"/>
      <c r="I225" s="14"/>
    </row>
    <row r="226" spans="1:9" s="1" customFormat="1" ht="13.5">
      <c r="A226" s="336"/>
      <c r="I226" s="14"/>
    </row>
    <row r="227" spans="1:9" s="1" customFormat="1" ht="13.5">
      <c r="A227" s="336"/>
      <c r="I227" s="14"/>
    </row>
    <row r="228" spans="1:9" s="1" customFormat="1" ht="13.5">
      <c r="A228" s="336"/>
      <c r="I228" s="14"/>
    </row>
    <row r="229" spans="1:9" s="1" customFormat="1" ht="13.5">
      <c r="A229" s="336"/>
      <c r="I229" s="14"/>
    </row>
    <row r="230" spans="1:9" s="1" customFormat="1" ht="13.5">
      <c r="A230" s="336"/>
      <c r="I230" s="14"/>
    </row>
    <row r="231" spans="1:9" s="1" customFormat="1" ht="13.5">
      <c r="A231" s="336"/>
      <c r="I231" s="14"/>
    </row>
    <row r="232" spans="1:9" s="1" customFormat="1" ht="13.5">
      <c r="A232" s="336"/>
      <c r="I232" s="14"/>
    </row>
    <row r="233" spans="1:9" s="1" customFormat="1" ht="13.5">
      <c r="A233" s="336"/>
      <c r="I233" s="14"/>
    </row>
    <row r="234" spans="1:9" s="1" customFormat="1" ht="13.5">
      <c r="A234" s="336"/>
      <c r="I234" s="14"/>
    </row>
    <row r="235" spans="1:9" s="1" customFormat="1" ht="13.5">
      <c r="A235" s="336"/>
      <c r="I235" s="14"/>
    </row>
    <row r="236" spans="1:9" s="1" customFormat="1" ht="13.5">
      <c r="A236" s="336"/>
      <c r="I236" s="14"/>
    </row>
    <row r="237" spans="1:9" s="1" customFormat="1" ht="13.5">
      <c r="A237" s="336"/>
      <c r="I237" s="14"/>
    </row>
    <row r="238" spans="1:9" s="1" customFormat="1" ht="13.5">
      <c r="A238" s="336"/>
      <c r="I238" s="14"/>
    </row>
    <row r="239" spans="1:9" s="1" customFormat="1" ht="13.5">
      <c r="A239" s="336"/>
      <c r="I239" s="14"/>
    </row>
    <row r="240" spans="1:9" s="1" customFormat="1" ht="13.5">
      <c r="A240" s="336"/>
      <c r="I240" s="14"/>
    </row>
    <row r="241" spans="1:9" s="1" customFormat="1" ht="13.5">
      <c r="A241" s="336"/>
      <c r="I241" s="14"/>
    </row>
    <row r="242" spans="1:9" s="1" customFormat="1" ht="13.5">
      <c r="A242" s="336"/>
      <c r="I242" s="14"/>
    </row>
    <row r="243" spans="1:9" s="1" customFormat="1" ht="13.5">
      <c r="A243" s="336"/>
      <c r="I243" s="14"/>
    </row>
    <row r="244" spans="1:9" s="1" customFormat="1" ht="13.5">
      <c r="A244" s="336"/>
      <c r="I244" s="14"/>
    </row>
    <row r="245" spans="1:9" s="1" customFormat="1" ht="13.5">
      <c r="A245" s="336"/>
      <c r="I245" s="14"/>
    </row>
    <row r="246" spans="1:9" s="1" customFormat="1" ht="13.5">
      <c r="A246" s="336"/>
      <c r="I246" s="14"/>
    </row>
    <row r="247" spans="1:9" s="1" customFormat="1" ht="13.5">
      <c r="A247" s="336"/>
      <c r="I247" s="14"/>
    </row>
    <row r="248" spans="1:9" s="1" customFormat="1" ht="13.5">
      <c r="A248" s="336"/>
      <c r="I248" s="14"/>
    </row>
    <row r="249" spans="1:9" s="1" customFormat="1" ht="13.5">
      <c r="A249" s="336"/>
      <c r="I249" s="14"/>
    </row>
    <row r="250" spans="1:9" s="1" customFormat="1" ht="13.5">
      <c r="A250" s="336"/>
      <c r="I250" s="14"/>
    </row>
    <row r="251" spans="1:9" s="1" customFormat="1" ht="13.5">
      <c r="A251" s="336"/>
      <c r="I251" s="14"/>
    </row>
    <row r="252" spans="1:9" s="1" customFormat="1" ht="13.5">
      <c r="A252" s="336"/>
      <c r="I252" s="14"/>
    </row>
    <row r="253" spans="1:9" s="1" customFormat="1" ht="13.5">
      <c r="A253" s="336"/>
      <c r="I253" s="14"/>
    </row>
    <row r="254" spans="1:9" s="1" customFormat="1" ht="13.5">
      <c r="A254" s="336"/>
      <c r="I254" s="14"/>
    </row>
    <row r="255" spans="1:9" s="1" customFormat="1" ht="13.5">
      <c r="A255" s="336"/>
      <c r="I255" s="14"/>
    </row>
    <row r="256" spans="1:9" s="1" customFormat="1" ht="13.5">
      <c r="A256" s="336"/>
      <c r="I256" s="14"/>
    </row>
    <row r="257" spans="1:9" s="1" customFormat="1" ht="13.5">
      <c r="A257" s="336"/>
      <c r="I257" s="14"/>
    </row>
    <row r="258" spans="1:9" s="1" customFormat="1" ht="13.5">
      <c r="A258" s="336"/>
      <c r="I258" s="14"/>
    </row>
    <row r="259" spans="1:9" s="1" customFormat="1" ht="13.5">
      <c r="A259" s="336"/>
      <c r="I259" s="14"/>
    </row>
    <row r="260" spans="1:9" s="1" customFormat="1" ht="13.5">
      <c r="A260" s="336"/>
      <c r="I260" s="14"/>
    </row>
    <row r="261" spans="1:9" s="1" customFormat="1" ht="13.5">
      <c r="A261" s="336"/>
      <c r="I261" s="14"/>
    </row>
    <row r="262" spans="1:9" s="1" customFormat="1" ht="13.5">
      <c r="A262" s="336"/>
      <c r="I262" s="14"/>
    </row>
    <row r="263" spans="1:9" s="1" customFormat="1" ht="13.5">
      <c r="A263" s="336"/>
      <c r="I263" s="14"/>
    </row>
    <row r="264" spans="1:9" s="1" customFormat="1" ht="13.5">
      <c r="A264" s="336"/>
      <c r="I264" s="14"/>
    </row>
    <row r="265" spans="1:9" s="1" customFormat="1" ht="13.5">
      <c r="A265" s="336"/>
      <c r="I265" s="14"/>
    </row>
    <row r="266" spans="1:9" s="1" customFormat="1" ht="13.5">
      <c r="A266" s="336"/>
      <c r="I266" s="14"/>
    </row>
    <row r="267" spans="1:9" s="1" customFormat="1" ht="13.5">
      <c r="A267" s="336"/>
      <c r="I267" s="14"/>
    </row>
  </sheetData>
  <sheetProtection/>
  <mergeCells count="5">
    <mergeCell ref="A1:D1"/>
    <mergeCell ref="A2:A3"/>
    <mergeCell ref="E2:E3"/>
    <mergeCell ref="F2:H2"/>
    <mergeCell ref="B2:D2"/>
  </mergeCells>
  <printOptions/>
  <pageMargins left="0.4330708661417323" right="0.2362204724409449" top="0.4724409448818898" bottom="0.2362204724409449" header="0.35433070866141736" footer="0.1968503937007874"/>
  <pageSetup fitToHeight="1" fitToWidth="1" horizontalDpi="300" verticalDpi="3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I181"/>
  <sheetViews>
    <sheetView zoomScalePageLayoutView="0" workbookViewId="0" topLeftCell="A1">
      <pane xSplit="1" ySplit="3" topLeftCell="B16" activePane="bottomRight" state="frozen"/>
      <selection pane="topLeft" activeCell="A1" sqref="A1"/>
      <selection pane="topRight" activeCell="C1" sqref="C1"/>
      <selection pane="bottomLeft" activeCell="A5" sqref="A5"/>
      <selection pane="bottomRight" activeCell="E2" sqref="E2:E3"/>
    </sheetView>
  </sheetViews>
  <sheetFormatPr defaultColWidth="9.00390625" defaultRowHeight="13.5"/>
  <cols>
    <col min="1" max="1" width="13.125" style="116" customWidth="1"/>
    <col min="2" max="2" width="16.00390625" style="117" customWidth="1"/>
    <col min="3" max="3" width="16.25390625" style="117" customWidth="1"/>
    <col min="4" max="4" width="14.00390625" style="117" customWidth="1"/>
    <col min="5" max="5" width="11.75390625" style="117" customWidth="1"/>
    <col min="6" max="6" width="9.25390625" style="117" customWidth="1"/>
    <col min="7" max="8" width="9.00390625" style="117" customWidth="1"/>
    <col min="9" max="9" width="9.00390625" style="159" customWidth="1"/>
    <col min="10" max="16384" width="9.00390625" style="117" customWidth="1"/>
  </cols>
  <sheetData>
    <row r="1" spans="1:9" s="1" customFormat="1" ht="24" customHeight="1" thickBot="1">
      <c r="A1" s="813" t="s">
        <v>184</v>
      </c>
      <c r="B1" s="813"/>
      <c r="C1" s="813"/>
      <c r="D1" s="813"/>
      <c r="E1" s="556" t="s">
        <v>149</v>
      </c>
      <c r="I1" s="14"/>
    </row>
    <row r="2" spans="1:9" s="1" customFormat="1" ht="17.25" customHeight="1">
      <c r="A2" s="705"/>
      <c r="B2" s="818"/>
      <c r="C2" s="818"/>
      <c r="D2" s="818"/>
      <c r="E2" s="815" t="s">
        <v>58</v>
      </c>
      <c r="F2" s="817" t="s">
        <v>24</v>
      </c>
      <c r="G2" s="792"/>
      <c r="H2" s="793"/>
      <c r="I2" s="14"/>
    </row>
    <row r="3" spans="1:9" s="1" customFormat="1" ht="50.25" customHeight="1" thickBot="1">
      <c r="A3" s="814"/>
      <c r="B3" s="518" t="s">
        <v>390</v>
      </c>
      <c r="C3" s="518" t="s">
        <v>391</v>
      </c>
      <c r="D3" s="518" t="s">
        <v>23</v>
      </c>
      <c r="E3" s="816"/>
      <c r="F3" s="557" t="s">
        <v>370</v>
      </c>
      <c r="G3" s="558" t="s">
        <v>371</v>
      </c>
      <c r="H3" s="565" t="s">
        <v>372</v>
      </c>
      <c r="I3" s="14"/>
    </row>
    <row r="4" spans="1:9" s="1" customFormat="1" ht="15" customHeight="1">
      <c r="A4" s="229" t="s">
        <v>22</v>
      </c>
      <c r="B4" s="271">
        <v>24004506000</v>
      </c>
      <c r="C4" s="271">
        <v>17925509000</v>
      </c>
      <c r="D4" s="271">
        <f aca="true" t="shared" si="0" ref="D4:D20">B4+C4</f>
        <v>41930015000</v>
      </c>
      <c r="E4" s="272">
        <v>795960</v>
      </c>
      <c r="F4" s="15">
        <f aca="true" t="shared" si="1" ref="F4:F13">B4/E4</f>
        <v>30157.930046736015</v>
      </c>
      <c r="G4" s="15">
        <f aca="true" t="shared" si="2" ref="G4:G13">C4/E4</f>
        <v>22520.615357555656</v>
      </c>
      <c r="H4" s="111">
        <f aca="true" t="shared" si="3" ref="H4:H15">D4/E4</f>
        <v>52678.545404291675</v>
      </c>
      <c r="I4" s="14" t="s">
        <v>470</v>
      </c>
    </row>
    <row r="5" spans="1:9" s="1" customFormat="1" ht="15" customHeight="1">
      <c r="A5" s="28" t="s">
        <v>566</v>
      </c>
      <c r="B5" s="30">
        <v>3418993000</v>
      </c>
      <c r="C5" s="30">
        <v>902189000</v>
      </c>
      <c r="D5" s="15">
        <f t="shared" si="0"/>
        <v>4321182000</v>
      </c>
      <c r="E5" s="49">
        <v>101406</v>
      </c>
      <c r="F5" s="15">
        <f t="shared" si="1"/>
        <v>33715.8846616571</v>
      </c>
      <c r="G5" s="15">
        <f t="shared" si="2"/>
        <v>8896.800978245863</v>
      </c>
      <c r="H5" s="111">
        <f t="shared" si="3"/>
        <v>42612.685639902964</v>
      </c>
      <c r="I5" s="14"/>
    </row>
    <row r="6" spans="1:9" s="1" customFormat="1" ht="15" customHeight="1">
      <c r="A6" s="28" t="s">
        <v>567</v>
      </c>
      <c r="B6" s="30">
        <v>827701000</v>
      </c>
      <c r="C6" s="30">
        <v>188066000</v>
      </c>
      <c r="D6" s="15">
        <f t="shared" si="0"/>
        <v>1015767000</v>
      </c>
      <c r="E6" s="49">
        <v>25992</v>
      </c>
      <c r="F6" s="15">
        <f t="shared" si="1"/>
        <v>31844.45213911973</v>
      </c>
      <c r="G6" s="15">
        <f t="shared" si="2"/>
        <v>7235.5340104647585</v>
      </c>
      <c r="H6" s="111">
        <f t="shared" si="3"/>
        <v>39079.98614958449</v>
      </c>
      <c r="I6" s="14"/>
    </row>
    <row r="7" spans="1:9" s="1" customFormat="1" ht="15" customHeight="1">
      <c r="A7" s="28" t="s">
        <v>554</v>
      </c>
      <c r="B7" s="15">
        <v>110338000</v>
      </c>
      <c r="C7" s="15">
        <v>14522000</v>
      </c>
      <c r="D7" s="15">
        <f t="shared" si="0"/>
        <v>124860000</v>
      </c>
      <c r="E7" s="49">
        <f>'2013繰入金決算見込'!E7</f>
        <v>6507</v>
      </c>
      <c r="F7" s="15">
        <f t="shared" si="1"/>
        <v>16956.815736898723</v>
      </c>
      <c r="G7" s="15">
        <f t="shared" si="2"/>
        <v>2231.750422621792</v>
      </c>
      <c r="H7" s="111">
        <f t="shared" si="3"/>
        <v>19188.566159520517</v>
      </c>
      <c r="I7" s="14"/>
    </row>
    <row r="8" spans="1:8" ht="15" customHeight="1">
      <c r="A8" s="148" t="s">
        <v>556</v>
      </c>
      <c r="B8" s="176"/>
      <c r="C8" s="176"/>
      <c r="D8" s="176"/>
      <c r="E8" s="178"/>
      <c r="F8" s="176"/>
      <c r="G8" s="176"/>
      <c r="H8" s="177"/>
    </row>
    <row r="9" spans="1:9" s="1" customFormat="1" ht="15" customHeight="1">
      <c r="A9" s="28" t="s">
        <v>568</v>
      </c>
      <c r="B9" s="15">
        <v>870804000</v>
      </c>
      <c r="C9" s="15">
        <v>125909000</v>
      </c>
      <c r="D9" s="15">
        <v>996713000</v>
      </c>
      <c r="E9" s="49">
        <v>34731</v>
      </c>
      <c r="F9" s="15">
        <f t="shared" si="1"/>
        <v>25072.816791915004</v>
      </c>
      <c r="G9" s="15">
        <f t="shared" si="2"/>
        <v>3625.2627335809507</v>
      </c>
      <c r="H9" s="111">
        <f t="shared" si="3"/>
        <v>28698.079525495956</v>
      </c>
      <c r="I9" s="14"/>
    </row>
    <row r="10" spans="1:9" s="1" customFormat="1" ht="15" customHeight="1">
      <c r="A10" s="28" t="s">
        <v>569</v>
      </c>
      <c r="B10" s="15">
        <v>2203594000</v>
      </c>
      <c r="C10" s="15">
        <v>1045675000</v>
      </c>
      <c r="D10" s="15">
        <f t="shared" si="0"/>
        <v>3249269000</v>
      </c>
      <c r="E10" s="49">
        <f>'2013繰入金決算見込'!E10</f>
        <v>93342</v>
      </c>
      <c r="F10" s="15">
        <f t="shared" si="1"/>
        <v>23607.74356666881</v>
      </c>
      <c r="G10" s="15">
        <f t="shared" si="2"/>
        <v>11202.620470956268</v>
      </c>
      <c r="H10" s="111">
        <f t="shared" si="3"/>
        <v>34810.36403762508</v>
      </c>
      <c r="I10" s="14"/>
    </row>
    <row r="11" spans="1:9" s="1" customFormat="1" ht="15" customHeight="1">
      <c r="A11" s="28" t="s">
        <v>557</v>
      </c>
      <c r="B11" s="15"/>
      <c r="C11" s="15"/>
      <c r="D11" s="15">
        <v>211332000</v>
      </c>
      <c r="E11" s="49">
        <f>'2013繰入金決算見込'!E11</f>
        <v>7293</v>
      </c>
      <c r="F11" s="15">
        <f t="shared" si="1"/>
        <v>0</v>
      </c>
      <c r="G11" s="15">
        <f t="shared" si="2"/>
        <v>0</v>
      </c>
      <c r="H11" s="111">
        <f t="shared" si="3"/>
        <v>28977.37556561086</v>
      </c>
      <c r="I11" s="14"/>
    </row>
    <row r="12" spans="1:9" s="1" customFormat="1" ht="15" customHeight="1">
      <c r="A12" s="28" t="s">
        <v>570</v>
      </c>
      <c r="B12" s="30">
        <v>1510790000</v>
      </c>
      <c r="C12" s="207">
        <v>985005000</v>
      </c>
      <c r="D12" s="15">
        <f t="shared" si="0"/>
        <v>2495795000</v>
      </c>
      <c r="E12" s="49">
        <v>67223</v>
      </c>
      <c r="F12" s="15">
        <f t="shared" si="1"/>
        <v>22474.30195022537</v>
      </c>
      <c r="G12" s="15">
        <f t="shared" si="2"/>
        <v>14652.797405649851</v>
      </c>
      <c r="H12" s="111">
        <f t="shared" si="3"/>
        <v>37127.09935587522</v>
      </c>
      <c r="I12" s="14"/>
    </row>
    <row r="13" spans="1:9" s="1" customFormat="1" ht="15" customHeight="1">
      <c r="A13" s="28" t="s">
        <v>571</v>
      </c>
      <c r="B13" s="15">
        <v>2964447000</v>
      </c>
      <c r="C13" s="15">
        <v>816246000</v>
      </c>
      <c r="D13" s="15">
        <f t="shared" si="0"/>
        <v>3780693000</v>
      </c>
      <c r="E13" s="49">
        <v>83676</v>
      </c>
      <c r="F13" s="15">
        <f t="shared" si="1"/>
        <v>35427.68535780869</v>
      </c>
      <c r="G13" s="15">
        <f t="shared" si="2"/>
        <v>9754.840097519002</v>
      </c>
      <c r="H13" s="111">
        <f t="shared" si="3"/>
        <v>45182.52545532769</v>
      </c>
      <c r="I13" s="14"/>
    </row>
    <row r="14" spans="1:9" s="1" customFormat="1" ht="15" customHeight="1">
      <c r="A14" s="28" t="s">
        <v>577</v>
      </c>
      <c r="B14" s="30"/>
      <c r="C14" s="30"/>
      <c r="D14" s="15">
        <v>1016096000</v>
      </c>
      <c r="E14" s="49">
        <f>'2013繰入金決算見込'!E14</f>
        <v>25377</v>
      </c>
      <c r="F14" s="15"/>
      <c r="G14" s="15"/>
      <c r="H14" s="111">
        <f t="shared" si="3"/>
        <v>40040.03625330023</v>
      </c>
      <c r="I14" s="14"/>
    </row>
    <row r="15" spans="1:9" s="1" customFormat="1" ht="15" customHeight="1">
      <c r="A15" s="28" t="s">
        <v>578</v>
      </c>
      <c r="B15" s="15">
        <v>1874640000</v>
      </c>
      <c r="C15" s="15">
        <v>314018000</v>
      </c>
      <c r="D15" s="15">
        <v>2188658000</v>
      </c>
      <c r="E15" s="49">
        <v>43344</v>
      </c>
      <c r="F15" s="15"/>
      <c r="G15" s="15"/>
      <c r="H15" s="111">
        <f t="shared" si="3"/>
        <v>50495.062753783684</v>
      </c>
      <c r="I15" s="14"/>
    </row>
    <row r="16" spans="1:9" s="1" customFormat="1" ht="15" customHeight="1">
      <c r="A16" s="28" t="s">
        <v>579</v>
      </c>
      <c r="B16" s="15">
        <v>1591962000</v>
      </c>
      <c r="C16" s="15">
        <v>0</v>
      </c>
      <c r="D16" s="15">
        <f t="shared" si="0"/>
        <v>1591962000</v>
      </c>
      <c r="E16" s="49">
        <v>42411</v>
      </c>
      <c r="F16" s="15">
        <f aca="true" t="shared" si="4" ref="F16:F22">B16/E16</f>
        <v>37536.5353328146</v>
      </c>
      <c r="G16" s="15">
        <f aca="true" t="shared" si="5" ref="G16:G21">C16/E16</f>
        <v>0</v>
      </c>
      <c r="H16" s="111">
        <f aca="true" t="shared" si="6" ref="H16:H23">D16/E16</f>
        <v>37536.5353328146</v>
      </c>
      <c r="I16" s="14"/>
    </row>
    <row r="17" spans="1:9" s="1" customFormat="1" ht="15" customHeight="1">
      <c r="A17" s="28" t="s">
        <v>0</v>
      </c>
      <c r="B17" s="30">
        <v>1230501000</v>
      </c>
      <c r="C17" s="30">
        <v>100100000</v>
      </c>
      <c r="D17" s="15">
        <f t="shared" si="0"/>
        <v>1330601000</v>
      </c>
      <c r="E17" s="49">
        <f>'2013繰入金決算見込'!E17</f>
        <v>37536</v>
      </c>
      <c r="F17" s="15">
        <f t="shared" si="4"/>
        <v>32781.88938618926</v>
      </c>
      <c r="G17" s="15">
        <f t="shared" si="5"/>
        <v>2666.773231031543</v>
      </c>
      <c r="H17" s="111">
        <f t="shared" si="6"/>
        <v>35448.6626172208</v>
      </c>
      <c r="I17" s="14"/>
    </row>
    <row r="18" spans="1:9" s="1" customFormat="1" ht="15" customHeight="1">
      <c r="A18" s="28" t="s">
        <v>543</v>
      </c>
      <c r="B18" s="30"/>
      <c r="C18" s="30"/>
      <c r="D18" s="15">
        <v>606147000</v>
      </c>
      <c r="E18" s="49">
        <f>'2013繰入金決算見込'!E18</f>
        <v>16129</v>
      </c>
      <c r="F18" s="15"/>
      <c r="G18" s="15"/>
      <c r="H18" s="111">
        <f t="shared" si="6"/>
        <v>37581.18916237832</v>
      </c>
      <c r="I18" s="14"/>
    </row>
    <row r="19" spans="1:9" s="1" customFormat="1" ht="15" customHeight="1">
      <c r="A19" s="28" t="s">
        <v>1</v>
      </c>
      <c r="B19" s="15">
        <v>2233009000</v>
      </c>
      <c r="C19" s="15">
        <v>620155000</v>
      </c>
      <c r="D19" s="15">
        <f t="shared" si="0"/>
        <v>2853164000</v>
      </c>
      <c r="E19" s="49">
        <f>'2013繰入金決算見込'!E19</f>
        <v>69907</v>
      </c>
      <c r="F19" s="15">
        <f t="shared" si="4"/>
        <v>31942.56655270574</v>
      </c>
      <c r="G19" s="15">
        <f t="shared" si="5"/>
        <v>8871.143090105426</v>
      </c>
      <c r="H19" s="111">
        <f t="shared" si="6"/>
        <v>40813.70964281116</v>
      </c>
      <c r="I19" s="14"/>
    </row>
    <row r="20" spans="1:9" s="1" customFormat="1" ht="15" customHeight="1">
      <c r="A20" s="28" t="s">
        <v>2</v>
      </c>
      <c r="B20" s="15">
        <v>2125578000</v>
      </c>
      <c r="C20" s="15">
        <v>300000000</v>
      </c>
      <c r="D20" s="15">
        <f t="shared" si="0"/>
        <v>2425578000</v>
      </c>
      <c r="E20" s="49">
        <v>104474</v>
      </c>
      <c r="F20" s="15">
        <f t="shared" si="4"/>
        <v>20345.52137373892</v>
      </c>
      <c r="G20" s="15">
        <f t="shared" si="5"/>
        <v>2871.5278442483295</v>
      </c>
      <c r="H20" s="111">
        <f t="shared" si="6"/>
        <v>23217.04921798725</v>
      </c>
      <c r="I20" s="14"/>
    </row>
    <row r="21" spans="1:9" s="1" customFormat="1" ht="15" customHeight="1">
      <c r="A21" s="28" t="s">
        <v>3</v>
      </c>
      <c r="B21" s="30"/>
      <c r="C21" s="30"/>
      <c r="D21" s="15">
        <v>593059000</v>
      </c>
      <c r="E21" s="49">
        <f>'2013繰入金決算見込'!E21</f>
        <v>19159</v>
      </c>
      <c r="F21" s="15">
        <f t="shared" si="4"/>
        <v>0</v>
      </c>
      <c r="G21" s="15">
        <f t="shared" si="5"/>
        <v>0</v>
      </c>
      <c r="H21" s="111">
        <f t="shared" si="6"/>
        <v>30954.59053186492</v>
      </c>
      <c r="I21" s="14"/>
    </row>
    <row r="22" spans="1:9" s="1" customFormat="1" ht="15" customHeight="1">
      <c r="A22" s="28" t="s">
        <v>4</v>
      </c>
      <c r="B22" s="30">
        <v>6179216000</v>
      </c>
      <c r="C22" s="30">
        <v>1438259000</v>
      </c>
      <c r="D22" s="15">
        <f aca="true" t="shared" si="7" ref="D22:D46">B22+C22</f>
        <v>7617475000</v>
      </c>
      <c r="E22" s="49">
        <v>145471</v>
      </c>
      <c r="F22" s="15">
        <f t="shared" si="4"/>
        <v>42477.304754899604</v>
      </c>
      <c r="G22" s="15">
        <f aca="true" t="shared" si="8" ref="G22:G47">C22/E22</f>
        <v>9886.912168060988</v>
      </c>
      <c r="H22" s="111">
        <f t="shared" si="6"/>
        <v>52364.21692296059</v>
      </c>
      <c r="I22" s="14"/>
    </row>
    <row r="23" spans="1:9" s="1" customFormat="1" ht="15" customHeight="1">
      <c r="A23" s="28" t="s">
        <v>5</v>
      </c>
      <c r="B23" s="15">
        <v>2452884000</v>
      </c>
      <c r="C23" s="15">
        <v>818764000</v>
      </c>
      <c r="D23" s="15">
        <f t="shared" si="7"/>
        <v>3271648000</v>
      </c>
      <c r="E23" s="49">
        <f>'2013繰入金決算見込'!E23</f>
        <v>80146</v>
      </c>
      <c r="F23" s="15">
        <f aca="true" t="shared" si="9" ref="F23:F47">B23/E23</f>
        <v>30605.195518179324</v>
      </c>
      <c r="G23" s="15">
        <f t="shared" si="8"/>
        <v>10215.905971601827</v>
      </c>
      <c r="H23" s="111">
        <f t="shared" si="6"/>
        <v>40821.10148978115</v>
      </c>
      <c r="I23" s="14"/>
    </row>
    <row r="24" spans="1:9" s="1" customFormat="1" ht="15" customHeight="1">
      <c r="A24" s="28" t="s">
        <v>6</v>
      </c>
      <c r="B24" s="15">
        <v>607919000</v>
      </c>
      <c r="C24" s="15">
        <v>104298000</v>
      </c>
      <c r="D24" s="15">
        <f t="shared" si="7"/>
        <v>712217000</v>
      </c>
      <c r="E24" s="49">
        <v>20441</v>
      </c>
      <c r="F24" s="15">
        <f t="shared" si="9"/>
        <v>29740.179051905485</v>
      </c>
      <c r="G24" s="15">
        <f t="shared" si="8"/>
        <v>5102.392250868353</v>
      </c>
      <c r="H24" s="111">
        <f aca="true" t="shared" si="10" ref="H24:H47">D24/E24</f>
        <v>34842.57130277384</v>
      </c>
      <c r="I24" s="14"/>
    </row>
    <row r="25" spans="1:9" s="1" customFormat="1" ht="15" customHeight="1">
      <c r="A25" s="28" t="s">
        <v>7</v>
      </c>
      <c r="B25" s="15">
        <v>1165845000</v>
      </c>
      <c r="C25" s="15">
        <v>170000000</v>
      </c>
      <c r="D25" s="15">
        <f t="shared" si="7"/>
        <v>1335845000</v>
      </c>
      <c r="E25" s="49">
        <f>'2013繰入金決算見込'!E25</f>
        <v>39034</v>
      </c>
      <c r="F25" s="15">
        <f t="shared" si="9"/>
        <v>29867.423272019267</v>
      </c>
      <c r="G25" s="15">
        <f t="shared" si="8"/>
        <v>4355.177537531383</v>
      </c>
      <c r="H25" s="111">
        <f t="shared" si="10"/>
        <v>34222.60080955065</v>
      </c>
      <c r="I25" s="14"/>
    </row>
    <row r="26" spans="1:9" s="1" customFormat="1" ht="15" customHeight="1">
      <c r="A26" s="28" t="s">
        <v>8</v>
      </c>
      <c r="B26" s="30">
        <v>958470000</v>
      </c>
      <c r="C26" s="30">
        <v>67487000</v>
      </c>
      <c r="D26" s="15">
        <f t="shared" si="7"/>
        <v>1025957000</v>
      </c>
      <c r="E26" s="49">
        <f>'2013繰入金決算見込'!E26</f>
        <v>34116</v>
      </c>
      <c r="F26" s="15">
        <f t="shared" si="9"/>
        <v>28094.44249032712</v>
      </c>
      <c r="G26" s="15">
        <f t="shared" si="8"/>
        <v>1978.162738890843</v>
      </c>
      <c r="H26" s="111">
        <f t="shared" si="10"/>
        <v>30072.605229217963</v>
      </c>
      <c r="I26" s="14"/>
    </row>
    <row r="27" spans="1:9" s="1" customFormat="1" ht="15" customHeight="1">
      <c r="A27" s="28" t="s">
        <v>52</v>
      </c>
      <c r="B27" s="15">
        <v>616607000</v>
      </c>
      <c r="C27" s="15">
        <v>135838000</v>
      </c>
      <c r="D27" s="15">
        <f t="shared" si="7"/>
        <v>752445000</v>
      </c>
      <c r="E27" s="49">
        <f>'2013繰入金決算見込'!E27</f>
        <v>18545</v>
      </c>
      <c r="F27" s="15">
        <f t="shared" si="9"/>
        <v>33249.2315988137</v>
      </c>
      <c r="G27" s="15">
        <f t="shared" si="8"/>
        <v>7324.7775680776485</v>
      </c>
      <c r="H27" s="111">
        <f t="shared" si="10"/>
        <v>40574.009166891345</v>
      </c>
      <c r="I27" s="14"/>
    </row>
    <row r="28" spans="1:9" s="1" customFormat="1" ht="15" customHeight="1">
      <c r="A28" s="28" t="s">
        <v>9</v>
      </c>
      <c r="B28" s="30">
        <v>414061000</v>
      </c>
      <c r="C28" s="30">
        <v>34840000</v>
      </c>
      <c r="D28" s="15">
        <f t="shared" si="7"/>
        <v>448901000</v>
      </c>
      <c r="E28" s="49">
        <f>'2013繰入金決算見込'!E28</f>
        <v>15218</v>
      </c>
      <c r="F28" s="15">
        <f t="shared" si="9"/>
        <v>27208.634511762386</v>
      </c>
      <c r="G28" s="15">
        <f t="shared" si="8"/>
        <v>2289.3941385201733</v>
      </c>
      <c r="H28" s="111">
        <f t="shared" si="10"/>
        <v>29498.02865028256</v>
      </c>
      <c r="I28" s="14"/>
    </row>
    <row r="29" spans="1:9" s="1" customFormat="1" ht="15" customHeight="1">
      <c r="A29" s="28" t="s">
        <v>10</v>
      </c>
      <c r="B29" s="15">
        <v>859509000</v>
      </c>
      <c r="C29" s="15">
        <v>95764000</v>
      </c>
      <c r="D29" s="15">
        <f t="shared" si="7"/>
        <v>955273000</v>
      </c>
      <c r="E29" s="49">
        <f>'2013繰入金決算見込'!E29</f>
        <v>31629</v>
      </c>
      <c r="F29" s="15">
        <f t="shared" si="9"/>
        <v>27174.713079768568</v>
      </c>
      <c r="G29" s="15">
        <f t="shared" si="8"/>
        <v>3027.727718233267</v>
      </c>
      <c r="H29" s="111">
        <f t="shared" si="10"/>
        <v>30202.440798001833</v>
      </c>
      <c r="I29" s="14"/>
    </row>
    <row r="30" spans="1:9" s="1" customFormat="1" ht="13.5" customHeight="1">
      <c r="A30" s="28" t="s">
        <v>558</v>
      </c>
      <c r="B30" s="15">
        <v>78139000</v>
      </c>
      <c r="C30" s="15">
        <v>3882000</v>
      </c>
      <c r="D30" s="15">
        <f t="shared" si="7"/>
        <v>82021000</v>
      </c>
      <c r="E30" s="49">
        <v>3855</v>
      </c>
      <c r="F30" s="15">
        <f t="shared" si="9"/>
        <v>20269.520103761348</v>
      </c>
      <c r="G30" s="15">
        <f t="shared" si="8"/>
        <v>1007.0038910505837</v>
      </c>
      <c r="H30" s="111">
        <f t="shared" si="10"/>
        <v>21276.523994811934</v>
      </c>
      <c r="I30" s="14"/>
    </row>
    <row r="31" spans="1:9" s="1" customFormat="1" ht="15" customHeight="1">
      <c r="A31" s="28" t="s">
        <v>559</v>
      </c>
      <c r="B31" s="15">
        <v>147460000</v>
      </c>
      <c r="C31" s="15">
        <v>5000000</v>
      </c>
      <c r="D31" s="15">
        <f t="shared" si="7"/>
        <v>152460000</v>
      </c>
      <c r="E31" s="49">
        <f>'2013繰入金決算見込'!E31</f>
        <v>4569</v>
      </c>
      <c r="F31" s="15">
        <f t="shared" si="9"/>
        <v>32274.020573429636</v>
      </c>
      <c r="G31" s="15">
        <f t="shared" si="8"/>
        <v>1094.331363536879</v>
      </c>
      <c r="H31" s="111">
        <f t="shared" si="10"/>
        <v>33368.351936966515</v>
      </c>
      <c r="I31" s="14"/>
    </row>
    <row r="32" spans="1:9" s="1" customFormat="1" ht="15" customHeight="1">
      <c r="A32" s="28" t="s">
        <v>560</v>
      </c>
      <c r="B32" s="15">
        <v>36849000</v>
      </c>
      <c r="C32" s="15">
        <v>0</v>
      </c>
      <c r="D32" s="15">
        <f t="shared" si="7"/>
        <v>36849000</v>
      </c>
      <c r="E32" s="49">
        <v>1967</v>
      </c>
      <c r="F32" s="15">
        <f t="shared" si="9"/>
        <v>18733.604473817995</v>
      </c>
      <c r="G32" s="15">
        <f t="shared" si="8"/>
        <v>0</v>
      </c>
      <c r="H32" s="111">
        <f t="shared" si="10"/>
        <v>18733.604473817995</v>
      </c>
      <c r="I32" s="14"/>
    </row>
    <row r="33" spans="1:9" s="1" customFormat="1" ht="15" customHeight="1">
      <c r="A33" s="28" t="s">
        <v>11</v>
      </c>
      <c r="B33" s="15">
        <v>282274000</v>
      </c>
      <c r="C33" s="15">
        <v>513357000</v>
      </c>
      <c r="D33" s="15">
        <f t="shared" si="7"/>
        <v>795631000</v>
      </c>
      <c r="E33" s="49">
        <v>30638</v>
      </c>
      <c r="F33" s="15">
        <f t="shared" si="9"/>
        <v>9213.199294993146</v>
      </c>
      <c r="G33" s="15">
        <f t="shared" si="8"/>
        <v>16755.564984659573</v>
      </c>
      <c r="H33" s="111">
        <f t="shared" si="10"/>
        <v>25968.764279652718</v>
      </c>
      <c r="I33" s="14"/>
    </row>
    <row r="34" spans="1:9" s="1" customFormat="1" ht="15" customHeight="1">
      <c r="A34" s="28" t="s">
        <v>555</v>
      </c>
      <c r="B34" s="30">
        <v>8418651000</v>
      </c>
      <c r="C34" s="30">
        <v>68524000</v>
      </c>
      <c r="D34" s="15">
        <f t="shared" si="7"/>
        <v>8487175000</v>
      </c>
      <c r="E34" s="49">
        <v>232356</v>
      </c>
      <c r="F34" s="15">
        <f t="shared" si="9"/>
        <v>36231.691886587825</v>
      </c>
      <c r="G34" s="15">
        <f t="shared" si="8"/>
        <v>294.909535368142</v>
      </c>
      <c r="H34" s="111">
        <f t="shared" si="10"/>
        <v>36526.601421955966</v>
      </c>
      <c r="I34" s="14"/>
    </row>
    <row r="35" spans="1:9" s="1" customFormat="1" ht="15" customHeight="1">
      <c r="A35" s="28" t="s">
        <v>12</v>
      </c>
      <c r="B35" s="15">
        <v>1123524000</v>
      </c>
      <c r="C35" s="15">
        <v>317000000</v>
      </c>
      <c r="D35" s="15">
        <f t="shared" si="7"/>
        <v>1440524000</v>
      </c>
      <c r="E35" s="49">
        <v>25901</v>
      </c>
      <c r="F35" s="15">
        <f t="shared" si="9"/>
        <v>43377.6302073279</v>
      </c>
      <c r="G35" s="15">
        <f t="shared" si="8"/>
        <v>12238.909694606386</v>
      </c>
      <c r="H35" s="111">
        <f t="shared" si="10"/>
        <v>55616.53990193429</v>
      </c>
      <c r="I35" s="14"/>
    </row>
    <row r="36" spans="1:9" s="1" customFormat="1" ht="15" customHeight="1">
      <c r="A36" s="28" t="s">
        <v>561</v>
      </c>
      <c r="B36" s="15">
        <v>490943000</v>
      </c>
      <c r="C36" s="15">
        <v>67000000</v>
      </c>
      <c r="D36" s="15">
        <f t="shared" si="7"/>
        <v>557943000</v>
      </c>
      <c r="E36" s="49">
        <v>15767</v>
      </c>
      <c r="F36" s="15">
        <f t="shared" si="9"/>
        <v>31137.375531172704</v>
      </c>
      <c r="G36" s="15">
        <f t="shared" si="8"/>
        <v>4249.381619838904</v>
      </c>
      <c r="H36" s="111">
        <f t="shared" si="10"/>
        <v>35386.7571510116</v>
      </c>
      <c r="I36" s="14"/>
    </row>
    <row r="37" spans="1:9" s="1" customFormat="1" ht="15" customHeight="1">
      <c r="A37" s="28" t="s">
        <v>13</v>
      </c>
      <c r="B37" s="15">
        <v>718647000</v>
      </c>
      <c r="C37" s="15">
        <v>120157000</v>
      </c>
      <c r="D37" s="15">
        <f t="shared" si="7"/>
        <v>838804000</v>
      </c>
      <c r="E37" s="49">
        <f>'2013繰入金決算見込'!E37</f>
        <v>19691</v>
      </c>
      <c r="F37" s="15">
        <f t="shared" si="9"/>
        <v>36496.216545629984</v>
      </c>
      <c r="G37" s="15">
        <f t="shared" si="8"/>
        <v>6102.127875679244</v>
      </c>
      <c r="H37" s="111">
        <f t="shared" si="10"/>
        <v>42598.34442130923</v>
      </c>
      <c r="I37" s="14"/>
    </row>
    <row r="38" spans="1:9" s="1" customFormat="1" ht="15" customHeight="1">
      <c r="A38" s="28" t="s">
        <v>14</v>
      </c>
      <c r="B38" s="15">
        <v>144764000</v>
      </c>
      <c r="C38" s="15">
        <v>10446000</v>
      </c>
      <c r="D38" s="15">
        <f t="shared" si="7"/>
        <v>155210000</v>
      </c>
      <c r="E38" s="49">
        <f>'2013繰入金決算見込'!E38</f>
        <v>4816</v>
      </c>
      <c r="F38" s="15">
        <f t="shared" si="9"/>
        <v>30058.970099667775</v>
      </c>
      <c r="G38" s="15">
        <f t="shared" si="8"/>
        <v>2169.0199335548173</v>
      </c>
      <c r="H38" s="111">
        <f t="shared" si="10"/>
        <v>32227.99003322259</v>
      </c>
      <c r="I38" s="14"/>
    </row>
    <row r="39" spans="1:9" s="1" customFormat="1" ht="15" customHeight="1">
      <c r="A39" s="28" t="s">
        <v>15</v>
      </c>
      <c r="B39" s="15"/>
      <c r="C39" s="15"/>
      <c r="D39" s="15">
        <v>2140934000</v>
      </c>
      <c r="E39" s="49">
        <f>'2013繰入金決算見込'!E39</f>
        <v>56136</v>
      </c>
      <c r="F39" s="15">
        <f t="shared" si="9"/>
        <v>0</v>
      </c>
      <c r="G39" s="15">
        <f t="shared" si="8"/>
        <v>0</v>
      </c>
      <c r="H39" s="111">
        <f t="shared" si="10"/>
        <v>38138.342596551236</v>
      </c>
      <c r="I39" s="14"/>
    </row>
    <row r="40" spans="1:9" s="1" customFormat="1" ht="15" customHeight="1">
      <c r="A40" s="28" t="s">
        <v>16</v>
      </c>
      <c r="B40" s="15">
        <v>700519000</v>
      </c>
      <c r="C40" s="15">
        <v>0</v>
      </c>
      <c r="D40" s="15">
        <f t="shared" si="7"/>
        <v>700519000</v>
      </c>
      <c r="E40" s="49">
        <f>'2013繰入金決算見込'!E40</f>
        <v>23184</v>
      </c>
      <c r="F40" s="15">
        <f t="shared" si="9"/>
        <v>30215.622843340236</v>
      </c>
      <c r="G40" s="15">
        <f t="shared" si="8"/>
        <v>0</v>
      </c>
      <c r="H40" s="111">
        <f t="shared" si="10"/>
        <v>30215.622843340236</v>
      </c>
      <c r="I40" s="14"/>
    </row>
    <row r="41" spans="1:9" s="1" customFormat="1" ht="15" customHeight="1">
      <c r="A41" s="28" t="s">
        <v>17</v>
      </c>
      <c r="B41" s="15">
        <v>976383000</v>
      </c>
      <c r="C41" s="15"/>
      <c r="D41" s="15">
        <f t="shared" si="7"/>
        <v>976383000</v>
      </c>
      <c r="E41" s="49">
        <v>26823</v>
      </c>
      <c r="F41" s="15">
        <f t="shared" si="9"/>
        <v>36400.96186108937</v>
      </c>
      <c r="G41" s="15">
        <f t="shared" si="8"/>
        <v>0</v>
      </c>
      <c r="H41" s="111">
        <f t="shared" si="10"/>
        <v>36400.96186108937</v>
      </c>
      <c r="I41" s="14"/>
    </row>
    <row r="42" spans="1:9" s="1" customFormat="1" ht="15" customHeight="1">
      <c r="A42" s="28" t="s">
        <v>562</v>
      </c>
      <c r="B42" s="15">
        <v>85588000</v>
      </c>
      <c r="C42" s="15">
        <v>7596000</v>
      </c>
      <c r="D42" s="15">
        <f t="shared" si="7"/>
        <v>93184000</v>
      </c>
      <c r="E42" s="49">
        <v>2040</v>
      </c>
      <c r="F42" s="15">
        <f t="shared" si="9"/>
        <v>41954.901960784315</v>
      </c>
      <c r="G42" s="15">
        <f t="shared" si="8"/>
        <v>3723.529411764706</v>
      </c>
      <c r="H42" s="111">
        <f t="shared" si="10"/>
        <v>45678.43137254902</v>
      </c>
      <c r="I42" s="14"/>
    </row>
    <row r="43" spans="1:9" s="1" customFormat="1" ht="15" customHeight="1">
      <c r="A43" s="28" t="s">
        <v>563</v>
      </c>
      <c r="B43" s="15">
        <v>299567000</v>
      </c>
      <c r="C43" s="15">
        <v>11101000</v>
      </c>
      <c r="D43" s="15">
        <f t="shared" si="7"/>
        <v>310668000</v>
      </c>
      <c r="E43" s="49">
        <v>11831</v>
      </c>
      <c r="F43" s="15">
        <f t="shared" si="9"/>
        <v>25320.513904150113</v>
      </c>
      <c r="G43" s="15">
        <f t="shared" si="8"/>
        <v>938.297692502747</v>
      </c>
      <c r="H43" s="111">
        <f t="shared" si="10"/>
        <v>26258.81159665286</v>
      </c>
      <c r="I43" s="14"/>
    </row>
    <row r="44" spans="1:9" s="1" customFormat="1" ht="15" customHeight="1">
      <c r="A44" s="28" t="s">
        <v>18</v>
      </c>
      <c r="B44" s="15">
        <v>607135000</v>
      </c>
      <c r="C44" s="15">
        <v>37301000</v>
      </c>
      <c r="D44" s="15">
        <f t="shared" si="7"/>
        <v>644436000</v>
      </c>
      <c r="E44" s="49">
        <f>'2013繰入金決算見込'!E44</f>
        <v>21771</v>
      </c>
      <c r="F44" s="15">
        <f t="shared" si="9"/>
        <v>27887.32717835653</v>
      </c>
      <c r="G44" s="15">
        <f t="shared" si="8"/>
        <v>1713.3342519865876</v>
      </c>
      <c r="H44" s="111">
        <f t="shared" si="10"/>
        <v>29600.661430343116</v>
      </c>
      <c r="I44" s="14"/>
    </row>
    <row r="45" spans="1:9" s="1" customFormat="1" ht="15" customHeight="1">
      <c r="A45" s="28" t="s">
        <v>19</v>
      </c>
      <c r="B45" s="15"/>
      <c r="C45" s="15"/>
      <c r="D45" s="15">
        <v>591931000</v>
      </c>
      <c r="E45" s="49">
        <f>'2013繰入金決算見込'!E45</f>
        <v>16569</v>
      </c>
      <c r="F45" s="15">
        <f t="shared" si="9"/>
        <v>0</v>
      </c>
      <c r="G45" s="15">
        <f t="shared" si="8"/>
        <v>0</v>
      </c>
      <c r="H45" s="111">
        <f t="shared" si="10"/>
        <v>35725.20972901201</v>
      </c>
      <c r="I45" s="14"/>
    </row>
    <row r="46" spans="1:9" s="1" customFormat="1" ht="15" customHeight="1" thickBot="1">
      <c r="A46" s="282" t="s">
        <v>564</v>
      </c>
      <c r="B46" s="467">
        <v>145869000</v>
      </c>
      <c r="C46" s="467">
        <v>0</v>
      </c>
      <c r="D46" s="15">
        <f t="shared" si="7"/>
        <v>145869000</v>
      </c>
      <c r="E46" s="49">
        <v>5572</v>
      </c>
      <c r="F46" s="468">
        <f t="shared" si="9"/>
        <v>26178.930366116296</v>
      </c>
      <c r="G46" s="468">
        <f t="shared" si="8"/>
        <v>0</v>
      </c>
      <c r="H46" s="469">
        <f t="shared" si="10"/>
        <v>26178.930366116296</v>
      </c>
      <c r="I46" s="14"/>
    </row>
    <row r="47" spans="1:9" s="1" customFormat="1" ht="15" customHeight="1" thickBot="1">
      <c r="A47" s="560" t="s">
        <v>21</v>
      </c>
      <c r="B47" s="561">
        <f>SUM(B4:B46)</f>
        <v>72477686000</v>
      </c>
      <c r="C47" s="561">
        <f>SUM(C4:C46)</f>
        <v>27364008000</v>
      </c>
      <c r="D47" s="562">
        <f>SUM(D4:D46)</f>
        <v>105001193000</v>
      </c>
      <c r="E47" s="563">
        <f>SUM(E4:E46)</f>
        <v>2462553</v>
      </c>
      <c r="F47" s="561">
        <f t="shared" si="9"/>
        <v>29431.929383854884</v>
      </c>
      <c r="G47" s="561">
        <f t="shared" si="8"/>
        <v>11112.048349822318</v>
      </c>
      <c r="H47" s="566">
        <f t="shared" si="10"/>
        <v>42639.160659689354</v>
      </c>
      <c r="I47" s="14"/>
    </row>
    <row r="48" spans="1:9" s="1" customFormat="1" ht="12" customHeight="1">
      <c r="A48" s="564"/>
      <c r="B48" s="501"/>
      <c r="C48" s="501"/>
      <c r="D48" s="501"/>
      <c r="E48" s="299"/>
      <c r="F48" s="501"/>
      <c r="I48" s="14"/>
    </row>
    <row r="49" spans="1:9" s="1" customFormat="1" ht="13.5">
      <c r="A49" s="336"/>
      <c r="I49" s="14"/>
    </row>
    <row r="50" spans="1:9" s="1" customFormat="1" ht="13.5">
      <c r="A50" s="336"/>
      <c r="I50" s="14"/>
    </row>
    <row r="51" spans="1:9" s="1" customFormat="1" ht="13.5">
      <c r="A51" s="336"/>
      <c r="I51" s="14"/>
    </row>
    <row r="52" spans="1:9" s="1" customFormat="1" ht="13.5">
      <c r="A52" s="336"/>
      <c r="I52" s="14"/>
    </row>
    <row r="53" spans="1:9" s="1" customFormat="1" ht="13.5">
      <c r="A53" s="336"/>
      <c r="I53" s="14"/>
    </row>
    <row r="54" spans="1:9" s="1" customFormat="1" ht="13.5">
      <c r="A54" s="336"/>
      <c r="I54" s="14"/>
    </row>
    <row r="55" spans="1:9" s="1" customFormat="1" ht="13.5">
      <c r="A55" s="336"/>
      <c r="I55" s="14"/>
    </row>
    <row r="56" spans="1:9" s="1" customFormat="1" ht="13.5">
      <c r="A56" s="336"/>
      <c r="I56" s="14"/>
    </row>
    <row r="57" spans="1:9" s="1" customFormat="1" ht="13.5">
      <c r="A57" s="336"/>
      <c r="I57" s="14"/>
    </row>
    <row r="58" spans="1:9" s="1" customFormat="1" ht="13.5">
      <c r="A58" s="336"/>
      <c r="I58" s="14"/>
    </row>
    <row r="59" spans="1:9" s="1" customFormat="1" ht="13.5">
      <c r="A59" s="336"/>
      <c r="I59" s="14"/>
    </row>
    <row r="60" spans="1:9" s="1" customFormat="1" ht="13.5">
      <c r="A60" s="336"/>
      <c r="I60" s="14"/>
    </row>
    <row r="61" spans="1:9" s="1" customFormat="1" ht="13.5">
      <c r="A61" s="336"/>
      <c r="I61" s="14"/>
    </row>
    <row r="62" spans="1:9" s="1" customFormat="1" ht="13.5">
      <c r="A62" s="336"/>
      <c r="I62" s="14"/>
    </row>
    <row r="63" spans="1:9" s="1" customFormat="1" ht="13.5">
      <c r="A63" s="336"/>
      <c r="I63" s="14"/>
    </row>
    <row r="64" spans="1:9" s="1" customFormat="1" ht="13.5">
      <c r="A64" s="336"/>
      <c r="I64" s="14"/>
    </row>
    <row r="65" spans="1:9" s="1" customFormat="1" ht="13.5">
      <c r="A65" s="336"/>
      <c r="I65" s="14"/>
    </row>
    <row r="66" spans="1:9" s="1" customFormat="1" ht="13.5">
      <c r="A66" s="336"/>
      <c r="I66" s="14"/>
    </row>
    <row r="67" spans="1:9" s="1" customFormat="1" ht="13.5">
      <c r="A67" s="336"/>
      <c r="I67" s="14"/>
    </row>
    <row r="68" spans="1:9" s="1" customFormat="1" ht="13.5">
      <c r="A68" s="336"/>
      <c r="I68" s="14"/>
    </row>
    <row r="69" spans="1:9" s="1" customFormat="1" ht="13.5">
      <c r="A69" s="336"/>
      <c r="I69" s="14"/>
    </row>
    <row r="70" spans="1:9" s="1" customFormat="1" ht="13.5">
      <c r="A70" s="336"/>
      <c r="I70" s="14"/>
    </row>
    <row r="71" spans="1:9" s="1" customFormat="1" ht="13.5">
      <c r="A71" s="336"/>
      <c r="I71" s="14"/>
    </row>
    <row r="72" spans="1:9" s="1" customFormat="1" ht="13.5">
      <c r="A72" s="336"/>
      <c r="I72" s="14"/>
    </row>
    <row r="73" spans="1:9" s="1" customFormat="1" ht="13.5">
      <c r="A73" s="336"/>
      <c r="I73" s="14"/>
    </row>
    <row r="74" spans="1:9" s="1" customFormat="1" ht="13.5">
      <c r="A74" s="336"/>
      <c r="I74" s="14"/>
    </row>
    <row r="75" spans="1:9" s="1" customFormat="1" ht="13.5">
      <c r="A75" s="336"/>
      <c r="I75" s="14"/>
    </row>
    <row r="76" spans="1:9" s="1" customFormat="1" ht="13.5">
      <c r="A76" s="336"/>
      <c r="I76" s="14"/>
    </row>
    <row r="77" spans="1:9" s="1" customFormat="1" ht="13.5">
      <c r="A77" s="336"/>
      <c r="I77" s="14"/>
    </row>
    <row r="78" spans="1:9" s="1" customFormat="1" ht="13.5">
      <c r="A78" s="336"/>
      <c r="I78" s="14"/>
    </row>
    <row r="79" spans="1:9" s="1" customFormat="1" ht="13.5">
      <c r="A79" s="336"/>
      <c r="I79" s="14"/>
    </row>
    <row r="80" spans="1:9" s="1" customFormat="1" ht="13.5">
      <c r="A80" s="336"/>
      <c r="I80" s="14"/>
    </row>
    <row r="81" spans="1:9" s="1" customFormat="1" ht="13.5">
      <c r="A81" s="336"/>
      <c r="I81" s="14"/>
    </row>
    <row r="82" spans="1:9" s="1" customFormat="1" ht="13.5">
      <c r="A82" s="336"/>
      <c r="I82" s="14"/>
    </row>
    <row r="83" spans="1:9" s="1" customFormat="1" ht="13.5">
      <c r="A83" s="336"/>
      <c r="I83" s="14"/>
    </row>
    <row r="84" spans="1:9" s="1" customFormat="1" ht="13.5">
      <c r="A84" s="336"/>
      <c r="I84" s="14"/>
    </row>
    <row r="85" spans="1:9" s="1" customFormat="1" ht="13.5">
      <c r="A85" s="336"/>
      <c r="I85" s="14"/>
    </row>
    <row r="86" spans="1:9" s="1" customFormat="1" ht="13.5">
      <c r="A86" s="336"/>
      <c r="I86" s="14"/>
    </row>
    <row r="87" spans="1:9" s="1" customFormat="1" ht="13.5">
      <c r="A87" s="336"/>
      <c r="I87" s="14"/>
    </row>
    <row r="88" spans="1:9" s="1" customFormat="1" ht="13.5">
      <c r="A88" s="336"/>
      <c r="I88" s="14"/>
    </row>
    <row r="89" spans="1:9" s="1" customFormat="1" ht="13.5">
      <c r="A89" s="336"/>
      <c r="I89" s="14"/>
    </row>
    <row r="90" spans="1:9" s="1" customFormat="1" ht="13.5">
      <c r="A90" s="336"/>
      <c r="I90" s="14"/>
    </row>
    <row r="91" spans="1:9" s="1" customFormat="1" ht="13.5">
      <c r="A91" s="336"/>
      <c r="I91" s="14"/>
    </row>
    <row r="92" spans="1:9" s="1" customFormat="1" ht="13.5">
      <c r="A92" s="336"/>
      <c r="I92" s="14"/>
    </row>
    <row r="93" spans="1:9" s="1" customFormat="1" ht="13.5">
      <c r="A93" s="336"/>
      <c r="I93" s="14"/>
    </row>
    <row r="94" spans="1:9" s="1" customFormat="1" ht="13.5">
      <c r="A94" s="336"/>
      <c r="I94" s="14"/>
    </row>
    <row r="95" spans="1:9" s="1" customFormat="1" ht="13.5">
      <c r="A95" s="336"/>
      <c r="I95" s="14"/>
    </row>
    <row r="96" spans="1:9" s="1" customFormat="1" ht="13.5">
      <c r="A96" s="336"/>
      <c r="I96" s="14"/>
    </row>
    <row r="97" spans="1:9" s="1" customFormat="1" ht="13.5">
      <c r="A97" s="336"/>
      <c r="I97" s="14"/>
    </row>
    <row r="98" spans="1:9" s="1" customFormat="1" ht="13.5">
      <c r="A98" s="336"/>
      <c r="I98" s="14"/>
    </row>
    <row r="99" spans="1:9" s="1" customFormat="1" ht="13.5">
      <c r="A99" s="336"/>
      <c r="I99" s="14"/>
    </row>
    <row r="100" spans="1:9" s="1" customFormat="1" ht="13.5">
      <c r="A100" s="336"/>
      <c r="I100" s="14"/>
    </row>
    <row r="101" spans="1:9" s="1" customFormat="1" ht="13.5">
      <c r="A101" s="336"/>
      <c r="I101" s="14"/>
    </row>
    <row r="102" spans="1:9" s="1" customFormat="1" ht="13.5">
      <c r="A102" s="336"/>
      <c r="I102" s="14"/>
    </row>
    <row r="103" spans="1:9" s="1" customFormat="1" ht="13.5">
      <c r="A103" s="336"/>
      <c r="I103" s="14"/>
    </row>
    <row r="104" spans="1:9" s="1" customFormat="1" ht="13.5">
      <c r="A104" s="336"/>
      <c r="I104" s="14"/>
    </row>
    <row r="105" spans="1:9" s="1" customFormat="1" ht="13.5">
      <c r="A105" s="336"/>
      <c r="I105" s="14"/>
    </row>
    <row r="106" spans="1:9" s="1" customFormat="1" ht="13.5">
      <c r="A106" s="336"/>
      <c r="I106" s="14"/>
    </row>
    <row r="107" spans="1:9" s="1" customFormat="1" ht="13.5">
      <c r="A107" s="336"/>
      <c r="I107" s="14"/>
    </row>
    <row r="108" spans="1:9" s="1" customFormat="1" ht="13.5">
      <c r="A108" s="336"/>
      <c r="I108" s="14"/>
    </row>
    <row r="109" spans="1:9" s="1" customFormat="1" ht="13.5">
      <c r="A109" s="336"/>
      <c r="I109" s="14"/>
    </row>
    <row r="110" spans="1:9" s="1" customFormat="1" ht="13.5">
      <c r="A110" s="336"/>
      <c r="I110" s="14"/>
    </row>
    <row r="111" spans="1:9" s="1" customFormat="1" ht="13.5">
      <c r="A111" s="336"/>
      <c r="I111" s="14"/>
    </row>
    <row r="112" spans="1:9" s="1" customFormat="1" ht="13.5">
      <c r="A112" s="336"/>
      <c r="I112" s="14"/>
    </row>
    <row r="113" spans="1:9" s="1" customFormat="1" ht="13.5">
      <c r="A113" s="336"/>
      <c r="I113" s="14"/>
    </row>
    <row r="114" spans="1:9" s="1" customFormat="1" ht="13.5">
      <c r="A114" s="336"/>
      <c r="I114" s="14"/>
    </row>
    <row r="115" spans="1:9" s="1" customFormat="1" ht="13.5">
      <c r="A115" s="336"/>
      <c r="I115" s="14"/>
    </row>
    <row r="116" spans="1:9" s="1" customFormat="1" ht="13.5">
      <c r="A116" s="336"/>
      <c r="I116" s="14"/>
    </row>
    <row r="117" spans="1:9" s="1" customFormat="1" ht="13.5">
      <c r="A117" s="336"/>
      <c r="I117" s="14"/>
    </row>
    <row r="118" spans="1:9" s="1" customFormat="1" ht="13.5">
      <c r="A118" s="336"/>
      <c r="I118" s="14"/>
    </row>
    <row r="119" spans="1:9" s="1" customFormat="1" ht="13.5">
      <c r="A119" s="336"/>
      <c r="I119" s="14"/>
    </row>
    <row r="120" spans="1:9" s="1" customFormat="1" ht="13.5">
      <c r="A120" s="336"/>
      <c r="I120" s="14"/>
    </row>
    <row r="121" spans="1:9" s="1" customFormat="1" ht="13.5">
      <c r="A121" s="336"/>
      <c r="I121" s="14"/>
    </row>
    <row r="122" spans="1:9" s="1" customFormat="1" ht="13.5">
      <c r="A122" s="336"/>
      <c r="I122" s="14"/>
    </row>
    <row r="123" spans="1:9" s="1" customFormat="1" ht="13.5">
      <c r="A123" s="336"/>
      <c r="I123" s="14"/>
    </row>
    <row r="124" spans="1:9" s="1" customFormat="1" ht="13.5">
      <c r="A124" s="336"/>
      <c r="I124" s="14"/>
    </row>
    <row r="125" spans="1:9" s="1" customFormat="1" ht="13.5">
      <c r="A125" s="336"/>
      <c r="I125" s="14"/>
    </row>
    <row r="126" spans="1:9" s="1" customFormat="1" ht="13.5">
      <c r="A126" s="336"/>
      <c r="I126" s="14"/>
    </row>
    <row r="127" spans="1:9" s="1" customFormat="1" ht="13.5">
      <c r="A127" s="336"/>
      <c r="I127" s="14"/>
    </row>
    <row r="128" spans="1:9" s="1" customFormat="1" ht="13.5">
      <c r="A128" s="336"/>
      <c r="I128" s="14"/>
    </row>
    <row r="129" spans="1:9" s="1" customFormat="1" ht="13.5">
      <c r="A129" s="336"/>
      <c r="I129" s="14"/>
    </row>
    <row r="130" spans="1:9" s="1" customFormat="1" ht="13.5">
      <c r="A130" s="336"/>
      <c r="I130" s="14"/>
    </row>
    <row r="131" spans="1:9" s="1" customFormat="1" ht="13.5">
      <c r="A131" s="336"/>
      <c r="I131" s="14"/>
    </row>
    <row r="132" spans="1:9" s="1" customFormat="1" ht="13.5">
      <c r="A132" s="336"/>
      <c r="I132" s="14"/>
    </row>
    <row r="133" spans="1:9" s="1" customFormat="1" ht="13.5">
      <c r="A133" s="336"/>
      <c r="I133" s="14"/>
    </row>
    <row r="134" spans="1:9" s="1" customFormat="1" ht="13.5">
      <c r="A134" s="336"/>
      <c r="I134" s="14"/>
    </row>
    <row r="135" spans="1:9" s="1" customFormat="1" ht="13.5">
      <c r="A135" s="336"/>
      <c r="I135" s="14"/>
    </row>
    <row r="136" spans="1:9" s="1" customFormat="1" ht="13.5">
      <c r="A136" s="336"/>
      <c r="I136" s="14"/>
    </row>
    <row r="137" spans="1:9" s="1" customFormat="1" ht="13.5">
      <c r="A137" s="336"/>
      <c r="I137" s="14"/>
    </row>
    <row r="138" spans="1:9" s="1" customFormat="1" ht="13.5">
      <c r="A138" s="336"/>
      <c r="I138" s="14"/>
    </row>
    <row r="139" spans="1:9" s="1" customFormat="1" ht="13.5">
      <c r="A139" s="336"/>
      <c r="I139" s="14"/>
    </row>
    <row r="140" spans="1:9" s="1" customFormat="1" ht="13.5">
      <c r="A140" s="336"/>
      <c r="I140" s="14"/>
    </row>
    <row r="141" spans="1:9" s="1" customFormat="1" ht="13.5">
      <c r="A141" s="336"/>
      <c r="I141" s="14"/>
    </row>
    <row r="142" spans="1:9" s="1" customFormat="1" ht="13.5">
      <c r="A142" s="336"/>
      <c r="I142" s="14"/>
    </row>
    <row r="143" spans="1:9" s="1" customFormat="1" ht="13.5">
      <c r="A143" s="336"/>
      <c r="I143" s="14"/>
    </row>
    <row r="144" spans="1:9" s="1" customFormat="1" ht="13.5">
      <c r="A144" s="336"/>
      <c r="I144" s="14"/>
    </row>
    <row r="145" spans="1:9" s="1" customFormat="1" ht="13.5">
      <c r="A145" s="336"/>
      <c r="I145" s="14"/>
    </row>
    <row r="146" spans="1:9" s="1" customFormat="1" ht="13.5">
      <c r="A146" s="336"/>
      <c r="I146" s="14"/>
    </row>
    <row r="147" spans="1:9" s="1" customFormat="1" ht="13.5">
      <c r="A147" s="336"/>
      <c r="I147" s="14"/>
    </row>
    <row r="148" spans="1:9" s="1" customFormat="1" ht="13.5">
      <c r="A148" s="336"/>
      <c r="I148" s="14"/>
    </row>
    <row r="149" spans="1:9" s="1" customFormat="1" ht="13.5">
      <c r="A149" s="336"/>
      <c r="I149" s="14"/>
    </row>
    <row r="150" spans="1:9" s="1" customFormat="1" ht="13.5">
      <c r="A150" s="336"/>
      <c r="I150" s="14"/>
    </row>
    <row r="151" spans="1:9" s="1" customFormat="1" ht="13.5">
      <c r="A151" s="336"/>
      <c r="I151" s="14"/>
    </row>
    <row r="152" spans="1:9" s="1" customFormat="1" ht="13.5">
      <c r="A152" s="336"/>
      <c r="I152" s="14"/>
    </row>
    <row r="153" spans="1:9" s="1" customFormat="1" ht="13.5">
      <c r="A153" s="336"/>
      <c r="I153" s="14"/>
    </row>
    <row r="154" spans="1:9" s="1" customFormat="1" ht="13.5">
      <c r="A154" s="336"/>
      <c r="I154" s="14"/>
    </row>
    <row r="155" spans="1:9" s="1" customFormat="1" ht="13.5">
      <c r="A155" s="336"/>
      <c r="I155" s="14"/>
    </row>
    <row r="156" spans="1:9" s="1" customFormat="1" ht="13.5">
      <c r="A156" s="336"/>
      <c r="I156" s="14"/>
    </row>
    <row r="157" spans="1:9" s="1" customFormat="1" ht="13.5">
      <c r="A157" s="336"/>
      <c r="I157" s="14"/>
    </row>
    <row r="158" spans="1:9" s="1" customFormat="1" ht="13.5">
      <c r="A158" s="336"/>
      <c r="I158" s="14"/>
    </row>
    <row r="159" spans="1:9" s="1" customFormat="1" ht="13.5">
      <c r="A159" s="336"/>
      <c r="I159" s="14"/>
    </row>
    <row r="160" spans="1:9" s="1" customFormat="1" ht="13.5">
      <c r="A160" s="336"/>
      <c r="I160" s="14"/>
    </row>
    <row r="161" spans="1:9" s="1" customFormat="1" ht="13.5">
      <c r="A161" s="336"/>
      <c r="I161" s="14"/>
    </row>
    <row r="162" spans="1:9" s="1" customFormat="1" ht="13.5">
      <c r="A162" s="336"/>
      <c r="I162" s="14"/>
    </row>
    <row r="163" spans="1:9" s="1" customFormat="1" ht="13.5">
      <c r="A163" s="336"/>
      <c r="I163" s="14"/>
    </row>
    <row r="164" spans="1:9" s="1" customFormat="1" ht="13.5">
      <c r="A164" s="336"/>
      <c r="I164" s="14"/>
    </row>
    <row r="165" spans="1:9" s="1" customFormat="1" ht="13.5">
      <c r="A165" s="336"/>
      <c r="I165" s="14"/>
    </row>
    <row r="166" spans="1:9" s="1" customFormat="1" ht="13.5">
      <c r="A166" s="336"/>
      <c r="I166" s="14"/>
    </row>
    <row r="167" spans="1:9" s="1" customFormat="1" ht="13.5">
      <c r="A167" s="336"/>
      <c r="I167" s="14"/>
    </row>
    <row r="168" spans="1:9" s="1" customFormat="1" ht="13.5">
      <c r="A168" s="336"/>
      <c r="I168" s="14"/>
    </row>
    <row r="169" spans="1:9" s="1" customFormat="1" ht="13.5">
      <c r="A169" s="336"/>
      <c r="I169" s="14"/>
    </row>
    <row r="170" spans="1:9" s="1" customFormat="1" ht="13.5">
      <c r="A170" s="336"/>
      <c r="I170" s="14"/>
    </row>
    <row r="171" spans="1:9" s="1" customFormat="1" ht="13.5">
      <c r="A171" s="336"/>
      <c r="I171" s="14"/>
    </row>
    <row r="172" spans="1:9" s="1" customFormat="1" ht="13.5">
      <c r="A172" s="336"/>
      <c r="I172" s="14"/>
    </row>
    <row r="173" spans="1:9" s="1" customFormat="1" ht="13.5">
      <c r="A173" s="336"/>
      <c r="I173" s="14"/>
    </row>
    <row r="174" spans="1:9" s="1" customFormat="1" ht="13.5">
      <c r="A174" s="336"/>
      <c r="I174" s="14"/>
    </row>
    <row r="175" spans="1:9" s="1" customFormat="1" ht="13.5">
      <c r="A175" s="336"/>
      <c r="I175" s="14"/>
    </row>
    <row r="176" spans="1:9" s="1" customFormat="1" ht="13.5">
      <c r="A176" s="336"/>
      <c r="I176" s="14"/>
    </row>
    <row r="177" spans="1:9" s="1" customFormat="1" ht="13.5">
      <c r="A177" s="336"/>
      <c r="I177" s="14"/>
    </row>
    <row r="178" spans="1:9" s="1" customFormat="1" ht="13.5">
      <c r="A178" s="336"/>
      <c r="I178" s="14"/>
    </row>
    <row r="179" spans="1:9" s="1" customFormat="1" ht="13.5">
      <c r="A179" s="336"/>
      <c r="I179" s="14"/>
    </row>
    <row r="180" spans="1:9" s="1" customFormat="1" ht="13.5">
      <c r="A180" s="336"/>
      <c r="I180" s="14"/>
    </row>
    <row r="181" spans="1:9" s="1" customFormat="1" ht="13.5">
      <c r="A181" s="336"/>
      <c r="I181" s="14"/>
    </row>
  </sheetData>
  <sheetProtection/>
  <mergeCells count="5">
    <mergeCell ref="A1:D1"/>
    <mergeCell ref="A2:A3"/>
    <mergeCell ref="E2:E3"/>
    <mergeCell ref="F2:H2"/>
    <mergeCell ref="B2:D2"/>
  </mergeCells>
  <printOptions/>
  <pageMargins left="0.4330708661417323" right="0.2362204724409449" top="0.4724409448818898" bottom="0.2362204724409449" header="0.35433070866141736" footer="0.1968503937007874"/>
  <pageSetup fitToHeight="1" fitToWidth="1" horizontalDpi="300" verticalDpi="3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S230"/>
  <sheetViews>
    <sheetView zoomScalePageLayoutView="0" workbookViewId="0" topLeftCell="A1">
      <pane xSplit="1" ySplit="4" topLeftCell="B18" activePane="bottomRight" state="frozen"/>
      <selection pane="topLeft" activeCell="A1" sqref="A1"/>
      <selection pane="topRight" activeCell="C1" sqref="C1"/>
      <selection pane="bottomLeft" activeCell="A5" sqref="A5"/>
      <selection pane="bottomRight" activeCell="D49" sqref="D49"/>
    </sheetView>
  </sheetViews>
  <sheetFormatPr defaultColWidth="9.00390625" defaultRowHeight="15.75" customHeight="1"/>
  <cols>
    <col min="1" max="1" width="9.75390625" style="116" customWidth="1"/>
    <col min="2" max="2" width="9.50390625" style="116" customWidth="1"/>
    <col min="3" max="3" width="7.75390625" style="116" customWidth="1"/>
    <col min="4" max="5" width="7.25390625" style="117" customWidth="1"/>
    <col min="6" max="6" width="7.875" style="117" customWidth="1"/>
    <col min="7" max="7" width="8.00390625" style="117" customWidth="1"/>
    <col min="8" max="8" width="8.125" style="117" customWidth="1"/>
    <col min="9" max="9" width="8.00390625" style="117" customWidth="1"/>
    <col min="10" max="10" width="9.125" style="117" customWidth="1"/>
    <col min="11" max="11" width="8.125" style="117" customWidth="1"/>
    <col min="12" max="12" width="7.50390625" style="117" customWidth="1"/>
    <col min="13" max="13" width="7.75390625" style="117" customWidth="1"/>
    <col min="14" max="14" width="7.125" style="117" customWidth="1"/>
    <col min="15" max="15" width="7.50390625" style="117" customWidth="1"/>
    <col min="16" max="16" width="8.00390625" style="117" customWidth="1"/>
    <col min="17" max="17" width="6.75390625" style="117" customWidth="1"/>
    <col min="18" max="18" width="7.125" style="117" customWidth="1"/>
    <col min="19" max="19" width="8.125" style="129" customWidth="1"/>
    <col min="20" max="16384" width="9.00390625" style="117" customWidth="1"/>
  </cols>
  <sheetData>
    <row r="1" spans="1:19" s="1" customFormat="1" ht="15.75" customHeight="1">
      <c r="A1" s="336"/>
      <c r="B1" s="502" t="s">
        <v>179</v>
      </c>
      <c r="C1" s="502"/>
      <c r="D1" s="502"/>
      <c r="E1" s="502"/>
      <c r="F1" s="502"/>
      <c r="G1" s="502"/>
      <c r="H1" s="502"/>
      <c r="I1" s="503"/>
      <c r="J1" s="503"/>
      <c r="K1" s="503"/>
      <c r="L1" s="503"/>
      <c r="M1" s="503"/>
      <c r="N1" s="503"/>
      <c r="Q1" s="337"/>
      <c r="S1" s="578"/>
    </row>
    <row r="2" spans="1:19" s="1" customFormat="1" ht="15.75" customHeight="1" thickBot="1">
      <c r="A2" s="336"/>
      <c r="B2" s="336"/>
      <c r="C2" s="336"/>
      <c r="D2" s="581"/>
      <c r="E2" s="581"/>
      <c r="F2" s="819" t="s">
        <v>180</v>
      </c>
      <c r="G2" s="820"/>
      <c r="H2" s="820"/>
      <c r="I2" s="820"/>
      <c r="J2" s="820"/>
      <c r="K2" s="820"/>
      <c r="L2" s="582"/>
      <c r="M2" s="299"/>
      <c r="N2" s="299"/>
      <c r="O2" s="299"/>
      <c r="P2" s="299"/>
      <c r="Q2" s="299"/>
      <c r="S2" s="578"/>
    </row>
    <row r="3" spans="1:19" s="1" customFormat="1" ht="15.75" customHeight="1">
      <c r="A3" s="741"/>
      <c r="B3" s="583" t="s">
        <v>419</v>
      </c>
      <c r="C3" s="821" t="s">
        <v>420</v>
      </c>
      <c r="D3" s="822"/>
      <c r="E3" s="823"/>
      <c r="F3" s="821" t="s">
        <v>441</v>
      </c>
      <c r="G3" s="822"/>
      <c r="H3" s="822"/>
      <c r="I3" s="828" t="s">
        <v>428</v>
      </c>
      <c r="J3" s="821" t="s">
        <v>423</v>
      </c>
      <c r="K3" s="822"/>
      <c r="L3" s="822"/>
      <c r="M3" s="825" t="s">
        <v>424</v>
      </c>
      <c r="N3" s="822"/>
      <c r="O3" s="823"/>
      <c r="P3" s="821" t="s">
        <v>425</v>
      </c>
      <c r="Q3" s="822"/>
      <c r="R3" s="824"/>
      <c r="S3" s="578"/>
    </row>
    <row r="4" spans="1:19" s="1" customFormat="1" ht="36" customHeight="1" thickBot="1">
      <c r="A4" s="742"/>
      <c r="B4" s="584" t="s">
        <v>319</v>
      </c>
      <c r="C4" s="585" t="s">
        <v>421</v>
      </c>
      <c r="D4" s="586" t="s">
        <v>422</v>
      </c>
      <c r="E4" s="587" t="s">
        <v>55</v>
      </c>
      <c r="F4" s="585" t="s">
        <v>421</v>
      </c>
      <c r="G4" s="586" t="s">
        <v>422</v>
      </c>
      <c r="H4" s="588" t="s">
        <v>55</v>
      </c>
      <c r="I4" s="829"/>
      <c r="J4" s="585" t="s">
        <v>421</v>
      </c>
      <c r="K4" s="586" t="s">
        <v>422</v>
      </c>
      <c r="L4" s="588" t="s">
        <v>55</v>
      </c>
      <c r="M4" s="589" t="s">
        <v>421</v>
      </c>
      <c r="N4" s="586" t="s">
        <v>422</v>
      </c>
      <c r="O4" s="587" t="s">
        <v>55</v>
      </c>
      <c r="P4" s="585" t="s">
        <v>421</v>
      </c>
      <c r="Q4" s="586" t="s">
        <v>422</v>
      </c>
      <c r="R4" s="590" t="s">
        <v>55</v>
      </c>
      <c r="S4" s="578"/>
    </row>
    <row r="5" spans="1:19" s="1" customFormat="1" ht="15.75" customHeight="1">
      <c r="A5" s="591" t="s">
        <v>487</v>
      </c>
      <c r="B5" s="592"/>
      <c r="C5" s="593"/>
      <c r="D5" s="594"/>
      <c r="E5" s="595"/>
      <c r="F5" s="593"/>
      <c r="G5" s="594"/>
      <c r="H5" s="596"/>
      <c r="I5" s="597"/>
      <c r="J5" s="598"/>
      <c r="K5" s="599"/>
      <c r="L5" s="595"/>
      <c r="M5" s="598"/>
      <c r="N5" s="594"/>
      <c r="O5" s="595"/>
      <c r="P5" s="598"/>
      <c r="Q5" s="599"/>
      <c r="R5" s="595"/>
      <c r="S5" s="114" t="s">
        <v>470</v>
      </c>
    </row>
    <row r="6" spans="1:19" s="1" customFormat="1" ht="15.75" customHeight="1">
      <c r="A6" s="196" t="s">
        <v>566</v>
      </c>
      <c r="B6" s="90">
        <v>61663</v>
      </c>
      <c r="C6" s="93"/>
      <c r="D6" s="73"/>
      <c r="E6" s="197"/>
      <c r="F6" s="92"/>
      <c r="G6" s="75"/>
      <c r="H6" s="76"/>
      <c r="I6" s="77"/>
      <c r="J6" s="92"/>
      <c r="K6" s="75"/>
      <c r="L6" s="197"/>
      <c r="M6" s="92"/>
      <c r="N6" s="73"/>
      <c r="O6" s="197"/>
      <c r="P6" s="92"/>
      <c r="Q6" s="75"/>
      <c r="R6" s="197"/>
      <c r="S6" s="114" t="s">
        <v>85</v>
      </c>
    </row>
    <row r="7" spans="1:19" s="1" customFormat="1" ht="15.75" customHeight="1">
      <c r="A7" s="113" t="s">
        <v>567</v>
      </c>
      <c r="B7" s="90"/>
      <c r="C7" s="88"/>
      <c r="D7" s="73"/>
      <c r="E7" s="74"/>
      <c r="F7" s="72"/>
      <c r="G7" s="75"/>
      <c r="H7" s="76"/>
      <c r="I7" s="77"/>
      <c r="J7" s="72"/>
      <c r="K7" s="75"/>
      <c r="L7" s="74"/>
      <c r="M7" s="72"/>
      <c r="N7" s="73"/>
      <c r="O7" s="74"/>
      <c r="P7" s="72"/>
      <c r="Q7" s="75"/>
      <c r="R7" s="78"/>
      <c r="S7" s="114" t="s">
        <v>416</v>
      </c>
    </row>
    <row r="8" spans="1:19" s="1" customFormat="1" ht="15.75" customHeight="1">
      <c r="A8" s="113" t="s">
        <v>554</v>
      </c>
      <c r="B8" s="90"/>
      <c r="C8" s="88"/>
      <c r="D8" s="73"/>
      <c r="E8" s="74"/>
      <c r="F8" s="72"/>
      <c r="G8" s="75"/>
      <c r="H8" s="76"/>
      <c r="I8" s="77"/>
      <c r="J8" s="72"/>
      <c r="K8" s="75"/>
      <c r="L8" s="74"/>
      <c r="M8" s="72"/>
      <c r="N8" s="73"/>
      <c r="O8" s="74"/>
      <c r="P8" s="72"/>
      <c r="Q8" s="75"/>
      <c r="R8" s="78"/>
      <c r="S8" s="114" t="s">
        <v>92</v>
      </c>
    </row>
    <row r="9" spans="1:19" s="1" customFormat="1" ht="15.75" customHeight="1">
      <c r="A9" s="113" t="s">
        <v>556</v>
      </c>
      <c r="B9" s="90"/>
      <c r="C9" s="88"/>
      <c r="D9" s="73"/>
      <c r="E9" s="74"/>
      <c r="F9" s="72"/>
      <c r="G9" s="75"/>
      <c r="H9" s="76"/>
      <c r="I9" s="77"/>
      <c r="J9" s="72"/>
      <c r="K9" s="75"/>
      <c r="L9" s="74"/>
      <c r="M9" s="72"/>
      <c r="N9" s="73"/>
      <c r="O9" s="74"/>
      <c r="P9" s="72"/>
      <c r="Q9" s="75"/>
      <c r="R9" s="78"/>
      <c r="S9" s="114"/>
    </row>
    <row r="10" spans="1:19" s="1" customFormat="1" ht="15.75" customHeight="1">
      <c r="A10" s="113" t="s">
        <v>568</v>
      </c>
      <c r="B10" s="90">
        <v>20368</v>
      </c>
      <c r="C10" s="88"/>
      <c r="D10" s="73">
        <f>C10/B10</f>
        <v>0</v>
      </c>
      <c r="E10" s="74"/>
      <c r="F10" s="72"/>
      <c r="G10" s="75"/>
      <c r="H10" s="76"/>
      <c r="I10" s="77"/>
      <c r="J10" s="72"/>
      <c r="K10" s="75"/>
      <c r="L10" s="74"/>
      <c r="M10" s="72"/>
      <c r="N10" s="73"/>
      <c r="O10" s="74"/>
      <c r="P10" s="72"/>
      <c r="Q10" s="75"/>
      <c r="R10" s="78"/>
      <c r="S10" s="114" t="s">
        <v>217</v>
      </c>
    </row>
    <row r="11" spans="1:19" s="1" customFormat="1" ht="15.75" customHeight="1">
      <c r="A11" s="113" t="s">
        <v>569</v>
      </c>
      <c r="B11" s="90"/>
      <c r="C11" s="88"/>
      <c r="D11" s="73"/>
      <c r="E11" s="74"/>
      <c r="F11" s="72"/>
      <c r="G11" s="75"/>
      <c r="H11" s="76"/>
      <c r="I11" s="77"/>
      <c r="J11" s="72"/>
      <c r="K11" s="75"/>
      <c r="L11" s="74"/>
      <c r="M11" s="72"/>
      <c r="N11" s="73"/>
      <c r="O11" s="74"/>
      <c r="P11" s="72"/>
      <c r="Q11" s="75"/>
      <c r="R11" s="78"/>
      <c r="S11" s="114" t="s">
        <v>416</v>
      </c>
    </row>
    <row r="12" spans="1:19" s="1" customFormat="1" ht="15.75" customHeight="1">
      <c r="A12" s="113" t="s">
        <v>557</v>
      </c>
      <c r="B12" s="90">
        <v>4333</v>
      </c>
      <c r="C12" s="88">
        <v>2792</v>
      </c>
      <c r="D12" s="73">
        <f>C12/B12</f>
        <v>0.6443572582506346</v>
      </c>
      <c r="E12" s="74">
        <v>0.87</v>
      </c>
      <c r="F12" s="72">
        <v>861</v>
      </c>
      <c r="G12" s="75">
        <f>F12/B12</f>
        <v>0.1987075928917609</v>
      </c>
      <c r="H12" s="76">
        <v>0.89</v>
      </c>
      <c r="I12" s="77">
        <f>(C12+F12)/B12</f>
        <v>0.8430648511423956</v>
      </c>
      <c r="J12" s="72">
        <v>351</v>
      </c>
      <c r="K12" s="75">
        <f>J12/B12</f>
        <v>0.08100623124855758</v>
      </c>
      <c r="L12" s="74">
        <v>0.88</v>
      </c>
      <c r="M12" s="72">
        <v>169</v>
      </c>
      <c r="N12" s="73">
        <f>M12/B12</f>
        <v>0.03900300023078698</v>
      </c>
      <c r="O12" s="74">
        <v>0.93</v>
      </c>
      <c r="P12" s="72">
        <v>160</v>
      </c>
      <c r="Q12" s="75">
        <f>P12/B12</f>
        <v>0.036925917378259863</v>
      </c>
      <c r="R12" s="9">
        <v>90</v>
      </c>
      <c r="S12" s="114"/>
    </row>
    <row r="13" spans="1:19" s="1" customFormat="1" ht="15.75" customHeight="1">
      <c r="A13" s="113" t="s">
        <v>570</v>
      </c>
      <c r="B13" s="90">
        <v>39670</v>
      </c>
      <c r="C13" s="88"/>
      <c r="D13" s="73"/>
      <c r="E13" s="74"/>
      <c r="F13" s="72"/>
      <c r="G13" s="75"/>
      <c r="H13" s="76"/>
      <c r="I13" s="77"/>
      <c r="J13" s="72"/>
      <c r="K13" s="75"/>
      <c r="L13" s="74"/>
      <c r="M13" s="72"/>
      <c r="N13" s="73"/>
      <c r="O13" s="74"/>
      <c r="P13" s="72"/>
      <c r="Q13" s="75"/>
      <c r="R13" s="78"/>
      <c r="S13" s="114" t="s">
        <v>455</v>
      </c>
    </row>
    <row r="14" spans="1:19" s="1" customFormat="1" ht="15.75" customHeight="1">
      <c r="A14" s="113" t="s">
        <v>571</v>
      </c>
      <c r="B14" s="90">
        <f>C14+F14+J14+M14+P14</f>
        <v>0</v>
      </c>
      <c r="C14" s="88"/>
      <c r="D14" s="73"/>
      <c r="E14" s="74"/>
      <c r="F14" s="72"/>
      <c r="G14" s="75"/>
      <c r="H14" s="76"/>
      <c r="I14" s="77"/>
      <c r="J14" s="72"/>
      <c r="K14" s="75"/>
      <c r="L14" s="74"/>
      <c r="M14" s="72"/>
      <c r="N14" s="73"/>
      <c r="O14" s="74"/>
      <c r="P14" s="72"/>
      <c r="Q14" s="75"/>
      <c r="R14" s="78"/>
      <c r="S14" s="114" t="s">
        <v>297</v>
      </c>
    </row>
    <row r="15" spans="1:19" s="1" customFormat="1" ht="15.75" customHeight="1">
      <c r="A15" s="113" t="s">
        <v>577</v>
      </c>
      <c r="B15" s="90">
        <v>14579</v>
      </c>
      <c r="C15" s="88"/>
      <c r="D15" s="73"/>
      <c r="E15" s="74"/>
      <c r="F15" s="72"/>
      <c r="G15" s="75"/>
      <c r="H15" s="76"/>
      <c r="I15" s="77"/>
      <c r="J15" s="72"/>
      <c r="K15" s="75"/>
      <c r="L15" s="74"/>
      <c r="M15" s="72"/>
      <c r="N15" s="73"/>
      <c r="O15" s="74"/>
      <c r="P15" s="72"/>
      <c r="Q15" s="75"/>
      <c r="R15" s="78"/>
      <c r="S15" s="114"/>
    </row>
    <row r="16" spans="1:19" s="1" customFormat="1" ht="15.75" customHeight="1">
      <c r="A16" s="113" t="s">
        <v>578</v>
      </c>
      <c r="B16" s="90">
        <v>26123</v>
      </c>
      <c r="C16" s="88">
        <v>17791</v>
      </c>
      <c r="D16" s="73"/>
      <c r="E16" s="74">
        <v>0.7405</v>
      </c>
      <c r="F16" s="72">
        <v>4597</v>
      </c>
      <c r="G16" s="75"/>
      <c r="H16" s="76">
        <v>0.6915</v>
      </c>
      <c r="I16" s="77"/>
      <c r="J16" s="72">
        <v>1744</v>
      </c>
      <c r="K16" s="75"/>
      <c r="L16" s="74">
        <v>0.6515</v>
      </c>
      <c r="M16" s="72">
        <v>689</v>
      </c>
      <c r="N16" s="73"/>
      <c r="O16" s="74">
        <v>0.662</v>
      </c>
      <c r="P16" s="72">
        <v>320</v>
      </c>
      <c r="Q16" s="75"/>
      <c r="R16" s="78">
        <v>0.753</v>
      </c>
      <c r="S16" s="114"/>
    </row>
    <row r="17" spans="1:19" s="1" customFormat="1" ht="15.75" customHeight="1">
      <c r="A17" s="113" t="s">
        <v>579</v>
      </c>
      <c r="B17" s="90">
        <v>25194</v>
      </c>
      <c r="C17" s="88">
        <v>21816</v>
      </c>
      <c r="D17" s="73"/>
      <c r="E17" s="74"/>
      <c r="F17" s="72">
        <v>4019</v>
      </c>
      <c r="G17" s="75"/>
      <c r="H17" s="76"/>
      <c r="I17" s="77"/>
      <c r="J17" s="72">
        <v>1436</v>
      </c>
      <c r="K17" s="75"/>
      <c r="L17" s="74"/>
      <c r="M17" s="72">
        <v>763</v>
      </c>
      <c r="N17" s="73"/>
      <c r="O17" s="74"/>
      <c r="P17" s="72">
        <v>469</v>
      </c>
      <c r="Q17" s="75"/>
      <c r="R17" s="78"/>
      <c r="S17" s="114"/>
    </row>
    <row r="18" spans="1:19" s="1" customFormat="1" ht="15.75" customHeight="1">
      <c r="A18" s="113" t="s">
        <v>0</v>
      </c>
      <c r="B18" s="90">
        <v>22077</v>
      </c>
      <c r="C18" s="88">
        <v>13351</v>
      </c>
      <c r="D18" s="73"/>
      <c r="E18" s="74"/>
      <c r="F18" s="72">
        <v>4789</v>
      </c>
      <c r="G18" s="75"/>
      <c r="H18" s="76"/>
      <c r="I18" s="77"/>
      <c r="J18" s="72">
        <v>1003</v>
      </c>
      <c r="K18" s="75"/>
      <c r="L18" s="74"/>
      <c r="M18" s="72">
        <v>1373</v>
      </c>
      <c r="N18" s="73"/>
      <c r="O18" s="74"/>
      <c r="P18" s="72">
        <v>879</v>
      </c>
      <c r="Q18" s="75"/>
      <c r="R18" s="78"/>
      <c r="S18" s="114" t="s">
        <v>83</v>
      </c>
    </row>
    <row r="19" spans="1:19" s="1" customFormat="1" ht="15.75" customHeight="1">
      <c r="A19" s="113" t="s">
        <v>543</v>
      </c>
      <c r="B19" s="90">
        <v>9126</v>
      </c>
      <c r="C19" s="93">
        <v>1120</v>
      </c>
      <c r="D19" s="73">
        <f>C19/B19</f>
        <v>0.12272627657243042</v>
      </c>
      <c r="E19" s="108">
        <v>75.2</v>
      </c>
      <c r="F19" s="92">
        <v>327</v>
      </c>
      <c r="G19" s="75">
        <f>F19/B19</f>
        <v>0.035831689677843524</v>
      </c>
      <c r="H19" s="109">
        <v>63.5</v>
      </c>
      <c r="I19" s="77">
        <f>(C19+F19)/B19</f>
        <v>0.15855796625027394</v>
      </c>
      <c r="J19" s="92">
        <v>125</v>
      </c>
      <c r="K19" s="75">
        <f>J19/B19</f>
        <v>0.013697129081744466</v>
      </c>
      <c r="L19" s="108">
        <v>66.3</v>
      </c>
      <c r="M19" s="92">
        <v>50</v>
      </c>
      <c r="N19" s="73">
        <f>M19/B19</f>
        <v>0.005478851632697786</v>
      </c>
      <c r="O19" s="108">
        <v>69.8</v>
      </c>
      <c r="P19" s="92">
        <v>29</v>
      </c>
      <c r="Q19" s="75">
        <f>P19/B19</f>
        <v>0.003177733946964716</v>
      </c>
      <c r="R19" s="108">
        <v>58.2</v>
      </c>
      <c r="S19" s="114"/>
    </row>
    <row r="20" spans="1:19" s="1" customFormat="1" ht="15.75" customHeight="1">
      <c r="A20" s="113" t="s">
        <v>1</v>
      </c>
      <c r="B20" s="90">
        <f>C20+F20+J20+M20+P20</f>
        <v>0</v>
      </c>
      <c r="C20" s="88"/>
      <c r="D20" s="73"/>
      <c r="E20" s="74"/>
      <c r="F20" s="72"/>
      <c r="G20" s="75"/>
      <c r="H20" s="76"/>
      <c r="I20" s="77"/>
      <c r="J20" s="72"/>
      <c r="K20" s="75"/>
      <c r="L20" s="74"/>
      <c r="M20" s="72"/>
      <c r="N20" s="73"/>
      <c r="O20" s="74"/>
      <c r="P20" s="72"/>
      <c r="Q20" s="75"/>
      <c r="R20" s="78"/>
      <c r="S20" s="114" t="s">
        <v>92</v>
      </c>
    </row>
    <row r="21" spans="1:19" s="1" customFormat="1" ht="15.75" customHeight="1">
      <c r="A21" s="113" t="s">
        <v>2</v>
      </c>
      <c r="B21" s="90">
        <v>61486</v>
      </c>
      <c r="C21" s="88">
        <v>41774</v>
      </c>
      <c r="D21" s="73">
        <f aca="true" t="shared" si="0" ref="D21:D26">C21/B21</f>
        <v>0.6794066942068113</v>
      </c>
      <c r="E21" s="74">
        <v>0.578</v>
      </c>
      <c r="F21" s="72">
        <v>17020</v>
      </c>
      <c r="G21" s="75">
        <f>F21/B21</f>
        <v>0.27681098136161075</v>
      </c>
      <c r="H21" s="76">
        <v>0.235</v>
      </c>
      <c r="I21" s="77">
        <f aca="true" t="shared" si="1" ref="I21:I26">(C21+F21)/B21</f>
        <v>0.9562176755684221</v>
      </c>
      <c r="J21" s="72">
        <v>7396</v>
      </c>
      <c r="K21" s="75">
        <f aca="true" t="shared" si="2" ref="K21:K26">J21/B21</f>
        <v>0.12028754513222523</v>
      </c>
      <c r="L21" s="74">
        <v>0.102</v>
      </c>
      <c r="M21" s="72">
        <v>2860</v>
      </c>
      <c r="N21" s="73">
        <f aca="true" t="shared" si="3" ref="N21:N26">M21/B21</f>
        <v>0.04651465374231532</v>
      </c>
      <c r="O21" s="74">
        <v>0.04</v>
      </c>
      <c r="P21" s="72">
        <v>3236</v>
      </c>
      <c r="Q21" s="75">
        <f>P21/B21</f>
        <v>0.052629866961584754</v>
      </c>
      <c r="R21" s="78">
        <v>0.045</v>
      </c>
      <c r="S21" s="114"/>
    </row>
    <row r="22" spans="1:19" s="1" customFormat="1" ht="15.75" customHeight="1">
      <c r="A22" s="113" t="s">
        <v>3</v>
      </c>
      <c r="B22" s="90">
        <v>11033</v>
      </c>
      <c r="C22" s="88"/>
      <c r="D22" s="73">
        <f t="shared" si="0"/>
        <v>0</v>
      </c>
      <c r="E22" s="74"/>
      <c r="F22" s="72"/>
      <c r="G22" s="75">
        <f>F22/B22</f>
        <v>0</v>
      </c>
      <c r="H22" s="76"/>
      <c r="I22" s="77">
        <f t="shared" si="1"/>
        <v>0</v>
      </c>
      <c r="J22" s="72"/>
      <c r="K22" s="75">
        <f t="shared" si="2"/>
        <v>0</v>
      </c>
      <c r="L22" s="74"/>
      <c r="M22" s="72"/>
      <c r="N22" s="73">
        <f t="shared" si="3"/>
        <v>0</v>
      </c>
      <c r="O22" s="74"/>
      <c r="P22" s="72"/>
      <c r="Q22" s="75">
        <f>P22/B22</f>
        <v>0</v>
      </c>
      <c r="R22" s="78"/>
      <c r="S22" s="114" t="s">
        <v>297</v>
      </c>
    </row>
    <row r="23" spans="1:19" s="1" customFormat="1" ht="15.75" customHeight="1">
      <c r="A23" s="113" t="s">
        <v>4</v>
      </c>
      <c r="B23" s="90">
        <v>86194</v>
      </c>
      <c r="C23" s="88">
        <v>62925</v>
      </c>
      <c r="D23" s="73">
        <f t="shared" si="0"/>
        <v>0.7300392138663944</v>
      </c>
      <c r="E23" s="74">
        <v>0.7733</v>
      </c>
      <c r="F23" s="72">
        <v>13079</v>
      </c>
      <c r="G23" s="75">
        <f>F23/B23</f>
        <v>0.15173910016938533</v>
      </c>
      <c r="H23" s="76">
        <v>0.7766</v>
      </c>
      <c r="I23" s="77">
        <f t="shared" si="1"/>
        <v>0.8817783140357798</v>
      </c>
      <c r="J23" s="72">
        <v>4788</v>
      </c>
      <c r="K23" s="75">
        <f t="shared" si="2"/>
        <v>0.055549110146877974</v>
      </c>
      <c r="L23" s="74">
        <v>0.769</v>
      </c>
      <c r="M23" s="72">
        <v>2039</v>
      </c>
      <c r="N23" s="73">
        <f t="shared" si="3"/>
        <v>0.0236559389284637</v>
      </c>
      <c r="O23" s="74">
        <v>0.8303</v>
      </c>
      <c r="P23" s="72">
        <v>3363</v>
      </c>
      <c r="Q23" s="75">
        <f>P23/B23</f>
        <v>0.039016636888878575</v>
      </c>
      <c r="R23" s="78">
        <v>0.9167</v>
      </c>
      <c r="S23" s="114"/>
    </row>
    <row r="24" spans="1:19" s="1" customFormat="1" ht="15.75" customHeight="1">
      <c r="A24" s="113" t="s">
        <v>5</v>
      </c>
      <c r="B24" s="90">
        <f>C24+F24+J24+M24+P24</f>
        <v>0</v>
      </c>
      <c r="C24" s="88"/>
      <c r="D24" s="73"/>
      <c r="E24" s="74"/>
      <c r="F24" s="72"/>
      <c r="G24" s="75"/>
      <c r="H24" s="76"/>
      <c r="I24" s="77"/>
      <c r="J24" s="72"/>
      <c r="K24" s="75"/>
      <c r="L24" s="74"/>
      <c r="M24" s="72"/>
      <c r="N24" s="73"/>
      <c r="O24" s="74"/>
      <c r="P24" s="72"/>
      <c r="Q24" s="75"/>
      <c r="R24" s="78"/>
      <c r="S24" s="114" t="s">
        <v>73</v>
      </c>
    </row>
    <row r="25" spans="1:19" s="1" customFormat="1" ht="15.75" customHeight="1">
      <c r="A25" s="113" t="s">
        <v>6</v>
      </c>
      <c r="B25" s="90">
        <v>11515</v>
      </c>
      <c r="C25" s="93">
        <v>8433</v>
      </c>
      <c r="D25" s="73">
        <f t="shared" si="0"/>
        <v>0.7323491098567086</v>
      </c>
      <c r="E25" s="218"/>
      <c r="F25" s="92">
        <v>2172</v>
      </c>
      <c r="G25" s="75">
        <f>F25/B25</f>
        <v>0.18862353452019107</v>
      </c>
      <c r="H25" s="219"/>
      <c r="I25" s="77">
        <f t="shared" si="1"/>
        <v>0.9209726443768997</v>
      </c>
      <c r="J25" s="92">
        <v>726</v>
      </c>
      <c r="K25" s="75">
        <f t="shared" si="2"/>
        <v>0.06304819800260529</v>
      </c>
      <c r="L25" s="218"/>
      <c r="M25" s="92">
        <v>313</v>
      </c>
      <c r="N25" s="73">
        <f t="shared" si="3"/>
        <v>0.027181936604429007</v>
      </c>
      <c r="O25" s="218"/>
      <c r="P25" s="92">
        <v>451</v>
      </c>
      <c r="Q25" s="75">
        <f>P25/B25</f>
        <v>0.03916630481980026</v>
      </c>
      <c r="R25" s="218"/>
      <c r="S25" s="114"/>
    </row>
    <row r="26" spans="1:19" s="1" customFormat="1" ht="15.75" customHeight="1">
      <c r="A26" s="113" t="s">
        <v>7</v>
      </c>
      <c r="B26" s="90">
        <v>22340</v>
      </c>
      <c r="C26" s="88">
        <v>13499</v>
      </c>
      <c r="D26" s="73">
        <f t="shared" si="0"/>
        <v>0.6042524619516563</v>
      </c>
      <c r="E26" s="74">
        <v>0.8588</v>
      </c>
      <c r="F26" s="72">
        <v>6012</v>
      </c>
      <c r="G26" s="75">
        <f>F26/B26</f>
        <v>0.26911369740376007</v>
      </c>
      <c r="H26" s="76">
        <v>0.8818</v>
      </c>
      <c r="I26" s="77">
        <f t="shared" si="1"/>
        <v>0.8733661593554163</v>
      </c>
      <c r="J26" s="72">
        <v>2343</v>
      </c>
      <c r="K26" s="75">
        <f t="shared" si="2"/>
        <v>0.10487914055505819</v>
      </c>
      <c r="L26" s="74">
        <v>0.8566</v>
      </c>
      <c r="M26" s="72">
        <v>1045</v>
      </c>
      <c r="N26" s="73">
        <f t="shared" si="3"/>
        <v>0.04677708146821844</v>
      </c>
      <c r="O26" s="74">
        <v>0.8795</v>
      </c>
      <c r="P26" s="72">
        <v>1768</v>
      </c>
      <c r="Q26" s="75">
        <f>P26/B26</f>
        <v>0.07914055505819158</v>
      </c>
      <c r="R26" s="78">
        <v>0.9439</v>
      </c>
      <c r="S26" s="114"/>
    </row>
    <row r="27" spans="1:19" s="1" customFormat="1" ht="15.75" customHeight="1">
      <c r="A27" s="113" t="s">
        <v>8</v>
      </c>
      <c r="B27" s="90"/>
      <c r="C27" s="88"/>
      <c r="D27" s="73"/>
      <c r="E27" s="74"/>
      <c r="F27" s="72"/>
      <c r="G27" s="75"/>
      <c r="H27" s="76"/>
      <c r="I27" s="77"/>
      <c r="J27" s="72"/>
      <c r="K27" s="75"/>
      <c r="L27" s="74"/>
      <c r="M27" s="72"/>
      <c r="N27" s="73"/>
      <c r="O27" s="74"/>
      <c r="P27" s="72"/>
      <c r="Q27" s="75"/>
      <c r="R27" s="78"/>
      <c r="S27" s="114" t="s">
        <v>416</v>
      </c>
    </row>
    <row r="28" spans="1:19" s="1" customFormat="1" ht="15.75" customHeight="1">
      <c r="A28" s="113" t="s">
        <v>52</v>
      </c>
      <c r="B28" s="90">
        <v>11819</v>
      </c>
      <c r="C28" s="88">
        <v>7037</v>
      </c>
      <c r="D28" s="73"/>
      <c r="E28" s="74">
        <v>0.8716</v>
      </c>
      <c r="F28" s="72">
        <v>2715</v>
      </c>
      <c r="G28" s="75"/>
      <c r="H28" s="76">
        <v>0.9066</v>
      </c>
      <c r="I28" s="77"/>
      <c r="J28" s="72">
        <v>1083</v>
      </c>
      <c r="K28" s="75"/>
      <c r="L28" s="74">
        <v>0.8903</v>
      </c>
      <c r="M28" s="72">
        <v>442</v>
      </c>
      <c r="N28" s="73"/>
      <c r="O28" s="74">
        <v>0.907</v>
      </c>
      <c r="P28" s="72">
        <v>542</v>
      </c>
      <c r="Q28" s="75"/>
      <c r="R28" s="78">
        <v>0.9504</v>
      </c>
      <c r="S28" s="114"/>
    </row>
    <row r="29" spans="1:19" s="1" customFormat="1" ht="15.75" customHeight="1">
      <c r="A29" s="113" t="s">
        <v>9</v>
      </c>
      <c r="B29" s="90">
        <v>8694</v>
      </c>
      <c r="C29" s="88">
        <v>4839</v>
      </c>
      <c r="D29" s="73">
        <f>C29/B29</f>
        <v>0.5565907522429262</v>
      </c>
      <c r="E29" s="74">
        <v>0.9109</v>
      </c>
      <c r="F29" s="72">
        <v>2032</v>
      </c>
      <c r="G29" s="75">
        <f>F29/B29</f>
        <v>0.23372440763745111</v>
      </c>
      <c r="H29" s="76">
        <v>0.9282</v>
      </c>
      <c r="I29" s="77">
        <f>(C29+F29)/B29</f>
        <v>0.7903151598803773</v>
      </c>
      <c r="J29" s="72">
        <v>917</v>
      </c>
      <c r="K29" s="75">
        <f>J29/B29</f>
        <v>0.10547504025764895</v>
      </c>
      <c r="L29" s="74">
        <v>0.8988</v>
      </c>
      <c r="M29" s="72">
        <v>364</v>
      </c>
      <c r="N29" s="73">
        <f>M29/B29</f>
        <v>0.04186795491143317</v>
      </c>
      <c r="O29" s="74">
        <v>0.9007</v>
      </c>
      <c r="P29" s="72">
        <v>533</v>
      </c>
      <c r="Q29" s="75">
        <f>P29/B29</f>
        <v>0.061306648263170005</v>
      </c>
      <c r="R29" s="78">
        <v>0.9566</v>
      </c>
      <c r="S29" s="114"/>
    </row>
    <row r="30" spans="1:19" s="1" customFormat="1" ht="15.75" customHeight="1">
      <c r="A30" s="113" t="s">
        <v>10</v>
      </c>
      <c r="B30" s="90">
        <v>18108</v>
      </c>
      <c r="C30" s="93"/>
      <c r="D30" s="73"/>
      <c r="E30" s="218"/>
      <c r="F30" s="92"/>
      <c r="G30" s="75"/>
      <c r="H30" s="219"/>
      <c r="I30" s="77"/>
      <c r="J30" s="92"/>
      <c r="K30" s="75"/>
      <c r="L30" s="218"/>
      <c r="M30" s="92"/>
      <c r="N30" s="73"/>
      <c r="O30" s="218"/>
      <c r="P30" s="92"/>
      <c r="Q30" s="75"/>
      <c r="R30" s="218"/>
      <c r="S30" s="114" t="s">
        <v>416</v>
      </c>
    </row>
    <row r="31" spans="1:19" s="1" customFormat="1" ht="15.75" customHeight="1">
      <c r="A31" s="113" t="s">
        <v>558</v>
      </c>
      <c r="B31" s="90"/>
      <c r="C31" s="88"/>
      <c r="D31" s="73"/>
      <c r="E31" s="490"/>
      <c r="F31" s="72"/>
      <c r="G31" s="75"/>
      <c r="H31" s="600"/>
      <c r="I31" s="77"/>
      <c r="J31" s="72"/>
      <c r="K31" s="75"/>
      <c r="L31" s="490"/>
      <c r="M31" s="72"/>
      <c r="N31" s="73"/>
      <c r="O31" s="490"/>
      <c r="P31" s="72"/>
      <c r="Q31" s="75"/>
      <c r="R31" s="490"/>
      <c r="S31" s="114" t="s">
        <v>92</v>
      </c>
    </row>
    <row r="32" spans="1:19" s="1" customFormat="1" ht="15.75" customHeight="1">
      <c r="A32" s="113" t="s">
        <v>559</v>
      </c>
      <c r="B32" s="90"/>
      <c r="C32" s="88"/>
      <c r="D32" s="73"/>
      <c r="E32" s="74"/>
      <c r="F32" s="72"/>
      <c r="G32" s="75"/>
      <c r="H32" s="76"/>
      <c r="I32" s="77"/>
      <c r="J32" s="72"/>
      <c r="K32" s="75"/>
      <c r="L32" s="74"/>
      <c r="M32" s="72"/>
      <c r="N32" s="73"/>
      <c r="O32" s="74"/>
      <c r="P32" s="72"/>
      <c r="Q32" s="75"/>
      <c r="R32" s="9"/>
      <c r="S32" s="114" t="s">
        <v>92</v>
      </c>
    </row>
    <row r="33" spans="1:19" s="1" customFormat="1" ht="15.75" customHeight="1">
      <c r="A33" s="113" t="s">
        <v>560</v>
      </c>
      <c r="B33" s="90"/>
      <c r="C33" s="93"/>
      <c r="D33" s="73"/>
      <c r="E33" s="274"/>
      <c r="F33" s="92"/>
      <c r="G33" s="75"/>
      <c r="H33" s="275"/>
      <c r="I33" s="77"/>
      <c r="J33" s="92"/>
      <c r="K33" s="75"/>
      <c r="L33" s="274"/>
      <c r="M33" s="92"/>
      <c r="N33" s="73"/>
      <c r="O33" s="274"/>
      <c r="P33" s="92"/>
      <c r="Q33" s="75"/>
      <c r="R33" s="274"/>
      <c r="S33" s="114" t="s">
        <v>92</v>
      </c>
    </row>
    <row r="34" spans="1:19" s="1" customFormat="1" ht="15.75" customHeight="1">
      <c r="A34" s="113" t="s">
        <v>11</v>
      </c>
      <c r="B34" s="90">
        <v>17651</v>
      </c>
      <c r="C34" s="88"/>
      <c r="D34" s="73">
        <f>C34/B34</f>
        <v>0</v>
      </c>
      <c r="E34" s="74"/>
      <c r="F34" s="72"/>
      <c r="G34" s="75">
        <f>F34/B34</f>
        <v>0</v>
      </c>
      <c r="H34" s="76"/>
      <c r="I34" s="77">
        <f>(C34+F34)/B34</f>
        <v>0</v>
      </c>
      <c r="J34" s="72"/>
      <c r="K34" s="75">
        <f>J34/B34</f>
        <v>0</v>
      </c>
      <c r="L34" s="74"/>
      <c r="M34" s="72"/>
      <c r="N34" s="73">
        <f>M34/B34</f>
        <v>0</v>
      </c>
      <c r="O34" s="74"/>
      <c r="P34" s="72"/>
      <c r="Q34" s="75">
        <f>P34/B34</f>
        <v>0</v>
      </c>
      <c r="R34" s="78"/>
      <c r="S34" s="114"/>
    </row>
    <row r="35" spans="1:19" s="1" customFormat="1" ht="15.75" customHeight="1">
      <c r="A35" s="113" t="s">
        <v>555</v>
      </c>
      <c r="B35" s="90">
        <v>136582</v>
      </c>
      <c r="C35" s="93"/>
      <c r="D35" s="73"/>
      <c r="E35" s="274"/>
      <c r="F35" s="92"/>
      <c r="G35" s="75"/>
      <c r="H35" s="275"/>
      <c r="I35" s="77"/>
      <c r="J35" s="92"/>
      <c r="K35" s="75"/>
      <c r="L35" s="274"/>
      <c r="M35" s="92"/>
      <c r="N35" s="73"/>
      <c r="O35" s="274"/>
      <c r="P35" s="92"/>
      <c r="Q35" s="75"/>
      <c r="R35" s="274"/>
      <c r="S35" s="114" t="s">
        <v>166</v>
      </c>
    </row>
    <row r="36" spans="1:19" s="1" customFormat="1" ht="15.75" customHeight="1">
      <c r="A36" s="113" t="s">
        <v>12</v>
      </c>
      <c r="B36" s="90"/>
      <c r="C36" s="93"/>
      <c r="D36" s="73"/>
      <c r="E36" s="274"/>
      <c r="F36" s="92"/>
      <c r="G36" s="75"/>
      <c r="H36" s="275"/>
      <c r="I36" s="77"/>
      <c r="J36" s="92"/>
      <c r="K36" s="75"/>
      <c r="L36" s="274"/>
      <c r="M36" s="92"/>
      <c r="N36" s="73"/>
      <c r="O36" s="274"/>
      <c r="P36" s="92"/>
      <c r="Q36" s="75"/>
      <c r="R36" s="274"/>
      <c r="S36" s="114" t="s">
        <v>297</v>
      </c>
    </row>
    <row r="37" spans="1:19" s="1" customFormat="1" ht="15.75" customHeight="1">
      <c r="A37" s="113" t="s">
        <v>561</v>
      </c>
      <c r="B37" s="90"/>
      <c r="C37" s="88"/>
      <c r="D37" s="73"/>
      <c r="E37" s="74"/>
      <c r="F37" s="72"/>
      <c r="G37" s="75"/>
      <c r="H37" s="76"/>
      <c r="I37" s="77"/>
      <c r="J37" s="72"/>
      <c r="K37" s="75"/>
      <c r="L37" s="74"/>
      <c r="M37" s="72"/>
      <c r="N37" s="73"/>
      <c r="O37" s="74"/>
      <c r="P37" s="72"/>
      <c r="Q37" s="75"/>
      <c r="R37" s="78"/>
      <c r="S37" s="114" t="s">
        <v>302</v>
      </c>
    </row>
    <row r="38" spans="1:19" s="1" customFormat="1" ht="15.75" customHeight="1">
      <c r="A38" s="113" t="s">
        <v>13</v>
      </c>
      <c r="B38" s="90"/>
      <c r="C38" s="93"/>
      <c r="D38" s="73"/>
      <c r="E38" s="274"/>
      <c r="F38" s="92"/>
      <c r="G38" s="75"/>
      <c r="H38" s="275"/>
      <c r="I38" s="77"/>
      <c r="J38" s="92"/>
      <c r="K38" s="75"/>
      <c r="L38" s="274"/>
      <c r="M38" s="92"/>
      <c r="N38" s="73"/>
      <c r="O38" s="274"/>
      <c r="P38" s="92"/>
      <c r="Q38" s="75"/>
      <c r="R38" s="274"/>
      <c r="S38" s="114" t="s">
        <v>300</v>
      </c>
    </row>
    <row r="39" spans="1:19" s="1" customFormat="1" ht="15.75" customHeight="1">
      <c r="A39" s="113" t="s">
        <v>14</v>
      </c>
      <c r="B39" s="90">
        <v>2746</v>
      </c>
      <c r="C39" s="88">
        <v>991</v>
      </c>
      <c r="D39" s="73">
        <f>C39/B39</f>
        <v>0.3608885651857247</v>
      </c>
      <c r="E39" s="74"/>
      <c r="F39" s="72">
        <v>345</v>
      </c>
      <c r="G39" s="75">
        <f>F39/B39</f>
        <v>0.12563729060451567</v>
      </c>
      <c r="H39" s="76"/>
      <c r="I39" s="77">
        <f>(C39+F39)/B39</f>
        <v>0.4865258557902403</v>
      </c>
      <c r="J39" s="72">
        <v>264</v>
      </c>
      <c r="K39" s="75">
        <f>J39/B39</f>
        <v>0.09613983976693372</v>
      </c>
      <c r="L39" s="74"/>
      <c r="M39" s="72">
        <v>302</v>
      </c>
      <c r="N39" s="73">
        <f>M39/B39</f>
        <v>0.1099781500364166</v>
      </c>
      <c r="O39" s="74"/>
      <c r="P39" s="72">
        <v>844</v>
      </c>
      <c r="Q39" s="75"/>
      <c r="R39" s="78"/>
      <c r="S39" s="114"/>
    </row>
    <row r="40" spans="1:19" s="1" customFormat="1" ht="15.75" customHeight="1">
      <c r="A40" s="113" t="s">
        <v>15</v>
      </c>
      <c r="B40" s="90">
        <v>31278</v>
      </c>
      <c r="C40" s="93"/>
      <c r="D40" s="73"/>
      <c r="E40" s="274"/>
      <c r="F40" s="92"/>
      <c r="G40" s="75"/>
      <c r="H40" s="275"/>
      <c r="I40" s="77"/>
      <c r="J40" s="92"/>
      <c r="K40" s="75"/>
      <c r="L40" s="274"/>
      <c r="M40" s="92"/>
      <c r="N40" s="73"/>
      <c r="O40" s="274"/>
      <c r="P40" s="72"/>
      <c r="Q40" s="75"/>
      <c r="R40" s="274"/>
      <c r="S40" s="114" t="s">
        <v>92</v>
      </c>
    </row>
    <row r="41" spans="1:19" s="1" customFormat="1" ht="15.75" customHeight="1">
      <c r="A41" s="113" t="s">
        <v>16</v>
      </c>
      <c r="B41" s="90">
        <v>12977</v>
      </c>
      <c r="C41" s="88">
        <v>7832</v>
      </c>
      <c r="D41" s="73">
        <f>C41/B41</f>
        <v>0.6035293211065732</v>
      </c>
      <c r="E41" s="74">
        <v>0.854</v>
      </c>
      <c r="F41" s="72">
        <v>2924</v>
      </c>
      <c r="G41" s="75">
        <f>F41/B41</f>
        <v>0.22532172304847037</v>
      </c>
      <c r="H41" s="76">
        <v>0.905</v>
      </c>
      <c r="I41" s="77">
        <f>(C41+F41)/B41</f>
        <v>0.8288510441550435</v>
      </c>
      <c r="J41" s="72">
        <v>1090</v>
      </c>
      <c r="K41" s="75">
        <f>J41/B41</f>
        <v>0.08399475995992911</v>
      </c>
      <c r="L41" s="74">
        <v>0.906</v>
      </c>
      <c r="M41" s="72">
        <v>471</v>
      </c>
      <c r="N41" s="73">
        <f>M41/B41</f>
        <v>0.036294983432226244</v>
      </c>
      <c r="O41" s="74">
        <v>0.926</v>
      </c>
      <c r="P41" s="72">
        <v>660</v>
      </c>
      <c r="Q41" s="75">
        <f>P41/B41</f>
        <v>0.05085921245280111</v>
      </c>
      <c r="R41" s="78">
        <v>0.967</v>
      </c>
      <c r="S41" s="114"/>
    </row>
    <row r="42" spans="1:19" s="1" customFormat="1" ht="15.75" customHeight="1">
      <c r="A42" s="113" t="s">
        <v>17</v>
      </c>
      <c r="B42" s="90">
        <v>15412</v>
      </c>
      <c r="C42" s="88">
        <v>9648</v>
      </c>
      <c r="D42" s="73">
        <f>C42/B42</f>
        <v>0.6260057098364911</v>
      </c>
      <c r="E42" s="74">
        <v>0.8506</v>
      </c>
      <c r="F42" s="72">
        <v>4058</v>
      </c>
      <c r="G42" s="75">
        <f>F42/B42</f>
        <v>0.26330132364391384</v>
      </c>
      <c r="H42" s="76">
        <v>0.892</v>
      </c>
      <c r="I42" s="77">
        <f>(C42+F42)/B42</f>
        <v>0.8893070334804049</v>
      </c>
      <c r="J42" s="72">
        <v>1688</v>
      </c>
      <c r="K42" s="75">
        <f>J42/B42</f>
        <v>0.10952504541915391</v>
      </c>
      <c r="L42" s="74">
        <v>0.8812</v>
      </c>
      <c r="M42" s="72">
        <v>688</v>
      </c>
      <c r="N42" s="73">
        <f>M42/B42</f>
        <v>0.044640539839086425</v>
      </c>
      <c r="O42" s="74">
        <v>0.8975</v>
      </c>
      <c r="P42" s="72">
        <v>1269</v>
      </c>
      <c r="Q42" s="75">
        <f>P42/B42</f>
        <v>0.08233843758110564</v>
      </c>
      <c r="R42" s="78">
        <v>0.9414</v>
      </c>
      <c r="S42" s="114"/>
    </row>
    <row r="43" spans="1:19" s="1" customFormat="1" ht="15.75" customHeight="1">
      <c r="A43" s="113" t="s">
        <v>562</v>
      </c>
      <c r="B43" s="90">
        <v>1161</v>
      </c>
      <c r="C43" s="88"/>
      <c r="D43" s="73"/>
      <c r="E43" s="74"/>
      <c r="F43" s="72"/>
      <c r="G43" s="75"/>
      <c r="H43" s="76"/>
      <c r="I43" s="77"/>
      <c r="J43" s="72"/>
      <c r="K43" s="75"/>
      <c r="L43" s="74"/>
      <c r="M43" s="72"/>
      <c r="N43" s="73"/>
      <c r="O43" s="74"/>
      <c r="P43" s="72"/>
      <c r="Q43" s="75"/>
      <c r="R43" s="78"/>
      <c r="S43" s="114" t="s">
        <v>416</v>
      </c>
    </row>
    <row r="44" spans="1:19" s="1" customFormat="1" ht="15.75" customHeight="1">
      <c r="A44" s="113" t="s">
        <v>563</v>
      </c>
      <c r="B44" s="90">
        <v>6372</v>
      </c>
      <c r="C44" s="88">
        <v>3130</v>
      </c>
      <c r="D44" s="73">
        <f>C44/B44</f>
        <v>0.49121155053358445</v>
      </c>
      <c r="E44" s="74">
        <v>0.884</v>
      </c>
      <c r="F44" s="72">
        <v>1768</v>
      </c>
      <c r="G44" s="75">
        <f>F44/B44</f>
        <v>0.27746390458254866</v>
      </c>
      <c r="H44" s="76">
        <v>0.938</v>
      </c>
      <c r="I44" s="77">
        <f>(C44+F44)/B44</f>
        <v>0.7686754551161331</v>
      </c>
      <c r="J44" s="72">
        <v>809</v>
      </c>
      <c r="K44" s="75">
        <f>J44/B44</f>
        <v>0.12696170747018204</v>
      </c>
      <c r="L44" s="74">
        <v>0.934</v>
      </c>
      <c r="M44" s="72">
        <v>327</v>
      </c>
      <c r="N44" s="73">
        <f>M44/B44</f>
        <v>0.051318267419962336</v>
      </c>
      <c r="O44" s="74">
        <v>0.934</v>
      </c>
      <c r="P44" s="72">
        <v>338</v>
      </c>
      <c r="Q44" s="75">
        <f>P44/B44</f>
        <v>0.053044569993722535</v>
      </c>
      <c r="R44" s="78">
        <v>0.967</v>
      </c>
      <c r="S44" s="114"/>
    </row>
    <row r="45" spans="1:19" s="1" customFormat="1" ht="15.75" customHeight="1">
      <c r="A45" s="113" t="s">
        <v>18</v>
      </c>
      <c r="B45" s="90">
        <v>10281</v>
      </c>
      <c r="C45" s="88">
        <v>6152</v>
      </c>
      <c r="D45" s="73">
        <f>C45/B45</f>
        <v>0.5983853710728528</v>
      </c>
      <c r="E45" s="74"/>
      <c r="F45" s="72">
        <v>2484</v>
      </c>
      <c r="G45" s="75">
        <f>F45/B45</f>
        <v>0.24161073825503357</v>
      </c>
      <c r="H45" s="76"/>
      <c r="I45" s="77">
        <f>(C45+F45)/B45</f>
        <v>0.8399961093278864</v>
      </c>
      <c r="J45" s="72">
        <v>926</v>
      </c>
      <c r="K45" s="75">
        <f>J45/B45</f>
        <v>0.09006905943001653</v>
      </c>
      <c r="L45" s="74"/>
      <c r="M45" s="72">
        <v>358</v>
      </c>
      <c r="N45" s="73">
        <f>M45/B45</f>
        <v>0.03482151541678825</v>
      </c>
      <c r="O45" s="74"/>
      <c r="P45" s="72">
        <v>361</v>
      </c>
      <c r="Q45" s="75">
        <f>P45/B45</f>
        <v>0.03511331582530882</v>
      </c>
      <c r="R45" s="78"/>
      <c r="S45" s="114"/>
    </row>
    <row r="46" spans="1:19" s="1" customFormat="1" ht="15.75" customHeight="1">
      <c r="A46" s="113" t="s">
        <v>19</v>
      </c>
      <c r="B46" s="90">
        <v>9336</v>
      </c>
      <c r="C46" s="88">
        <v>5384</v>
      </c>
      <c r="D46" s="73">
        <f>C46/B46</f>
        <v>0.5766923736075407</v>
      </c>
      <c r="E46" s="74"/>
      <c r="F46" s="72">
        <v>2272</v>
      </c>
      <c r="G46" s="75">
        <f>F46/B46</f>
        <v>0.24335904027420738</v>
      </c>
      <c r="H46" s="76"/>
      <c r="I46" s="77">
        <f>(C46+F46)/B46</f>
        <v>0.8200514138817481</v>
      </c>
      <c r="J46" s="72">
        <v>937</v>
      </c>
      <c r="K46" s="75">
        <f>J46/B46</f>
        <v>0.10036418166238217</v>
      </c>
      <c r="L46" s="74"/>
      <c r="M46" s="72">
        <v>320</v>
      </c>
      <c r="N46" s="73">
        <f>M46/B46</f>
        <v>0.03427592116538132</v>
      </c>
      <c r="O46" s="74"/>
      <c r="P46" s="72">
        <v>363</v>
      </c>
      <c r="Q46" s="75">
        <f>P46/B46</f>
        <v>0.03888174807197944</v>
      </c>
      <c r="R46" s="290"/>
      <c r="S46" s="114"/>
    </row>
    <row r="47" spans="1:19" s="1" customFormat="1" ht="15.75" customHeight="1" thickBot="1">
      <c r="A47" s="196" t="s">
        <v>564</v>
      </c>
      <c r="B47" s="470">
        <v>3411</v>
      </c>
      <c r="C47" s="471"/>
      <c r="D47" s="73"/>
      <c r="E47" s="472"/>
      <c r="F47" s="473"/>
      <c r="G47" s="474"/>
      <c r="H47" s="475"/>
      <c r="I47" s="77"/>
      <c r="J47" s="473"/>
      <c r="K47" s="75"/>
      <c r="L47" s="472"/>
      <c r="M47" s="473"/>
      <c r="N47" s="73"/>
      <c r="O47" s="472"/>
      <c r="P47" s="473"/>
      <c r="Q47" s="75"/>
      <c r="R47" s="472"/>
      <c r="S47" s="114" t="s">
        <v>302</v>
      </c>
    </row>
    <row r="48" spans="1:19" s="1" customFormat="1" ht="15.75" customHeight="1" thickBot="1">
      <c r="A48" s="412" t="s">
        <v>553</v>
      </c>
      <c r="B48" s="567">
        <f>C48+F48+J48+M48+P48</f>
        <v>355772</v>
      </c>
      <c r="C48" s="568">
        <f>SUM(C5:C47)</f>
        <v>228514</v>
      </c>
      <c r="D48" s="569">
        <f>C48/B48</f>
        <v>0.6423046220613202</v>
      </c>
      <c r="E48" s="570"/>
      <c r="F48" s="571">
        <f>SUM(F5:F47)</f>
        <v>71474</v>
      </c>
      <c r="G48" s="572">
        <f>F48/B48</f>
        <v>0.2008983281427431</v>
      </c>
      <c r="H48" s="573">
        <f>AVERAGE(H6:H47)</f>
        <v>6.504063636363637</v>
      </c>
      <c r="I48" s="574">
        <f>AVERAGE(I5:I47)</f>
        <v>0.670511978824068</v>
      </c>
      <c r="J48" s="575">
        <f>SUM(J5:J47)</f>
        <v>27626</v>
      </c>
      <c r="K48" s="572">
        <f>J48/B48</f>
        <v>0.07765085504199319</v>
      </c>
      <c r="L48" s="573">
        <f>AVERAGE(L6:L47)</f>
        <v>6.733581818181818</v>
      </c>
      <c r="M48" s="576">
        <f>SUM(M5:M47)</f>
        <v>12573</v>
      </c>
      <c r="N48" s="572">
        <f>M48/B48</f>
        <v>0.03534004924502209</v>
      </c>
      <c r="O48" s="570">
        <f>AVERAGE(O6:O47)</f>
        <v>7.0642727272727255</v>
      </c>
      <c r="P48" s="571">
        <f>SUM(P5:P47)</f>
        <v>15585</v>
      </c>
      <c r="Q48" s="572">
        <f>P48/B48</f>
        <v>0.043806145508921444</v>
      </c>
      <c r="R48" s="577">
        <f>AVERAGE(R6:R47)</f>
        <v>14.14918181818182</v>
      </c>
      <c r="S48" s="578"/>
    </row>
    <row r="49" spans="1:19" s="1" customFormat="1" ht="15.75" customHeight="1">
      <c r="A49" s="415"/>
      <c r="B49" s="501"/>
      <c r="C49" s="501"/>
      <c r="D49" s="501"/>
      <c r="E49" s="299"/>
      <c r="F49" s="146"/>
      <c r="G49" s="146"/>
      <c r="H49" s="146"/>
      <c r="J49" s="579"/>
      <c r="K49" s="579"/>
      <c r="L49" s="579"/>
      <c r="M49" s="580"/>
      <c r="N49" s="579"/>
      <c r="O49" s="579"/>
      <c r="P49" s="579"/>
      <c r="Q49" s="580"/>
      <c r="S49" s="578"/>
    </row>
    <row r="50" spans="1:19" s="1" customFormat="1" ht="15.75" customHeight="1">
      <c r="A50" s="336"/>
      <c r="B50" s="336"/>
      <c r="C50" s="826"/>
      <c r="D50" s="827"/>
      <c r="E50" s="827"/>
      <c r="S50" s="578"/>
    </row>
    <row r="51" spans="1:19" s="1" customFormat="1" ht="15.75" customHeight="1">
      <c r="A51" s="336"/>
      <c r="B51" s="336"/>
      <c r="C51" s="336"/>
      <c r="S51" s="578"/>
    </row>
    <row r="52" spans="1:19" s="1" customFormat="1" ht="15.75" customHeight="1">
      <c r="A52" s="336"/>
      <c r="B52" s="336"/>
      <c r="C52" s="336"/>
      <c r="S52" s="578"/>
    </row>
    <row r="53" spans="1:19" s="1" customFormat="1" ht="15.75" customHeight="1">
      <c r="A53" s="336"/>
      <c r="B53" s="336"/>
      <c r="C53" s="336"/>
      <c r="S53" s="578"/>
    </row>
    <row r="54" spans="1:19" s="1" customFormat="1" ht="15.75" customHeight="1">
      <c r="A54" s="336"/>
      <c r="B54" s="336"/>
      <c r="C54" s="336"/>
      <c r="S54" s="578"/>
    </row>
    <row r="55" spans="1:19" s="1" customFormat="1" ht="15.75" customHeight="1">
      <c r="A55" s="336"/>
      <c r="B55" s="336"/>
      <c r="C55" s="336"/>
      <c r="S55" s="578"/>
    </row>
    <row r="56" spans="1:19" s="1" customFormat="1" ht="15.75" customHeight="1">
      <c r="A56" s="336"/>
      <c r="B56" s="336"/>
      <c r="C56" s="336"/>
      <c r="S56" s="578"/>
    </row>
    <row r="57" spans="1:19" s="1" customFormat="1" ht="15.75" customHeight="1">
      <c r="A57" s="336"/>
      <c r="B57" s="336"/>
      <c r="C57" s="336"/>
      <c r="S57" s="578"/>
    </row>
    <row r="58" spans="1:19" s="1" customFormat="1" ht="15.75" customHeight="1">
      <c r="A58" s="336"/>
      <c r="B58" s="336"/>
      <c r="C58" s="336"/>
      <c r="S58" s="578"/>
    </row>
    <row r="59" spans="1:19" s="1" customFormat="1" ht="15.75" customHeight="1">
      <c r="A59" s="336"/>
      <c r="B59" s="336"/>
      <c r="C59" s="336"/>
      <c r="S59" s="578"/>
    </row>
    <row r="60" spans="1:19" s="1" customFormat="1" ht="15.75" customHeight="1">
      <c r="A60" s="336"/>
      <c r="B60" s="336"/>
      <c r="C60" s="336"/>
      <c r="S60" s="578"/>
    </row>
    <row r="61" spans="1:19" s="1" customFormat="1" ht="15.75" customHeight="1">
      <c r="A61" s="336"/>
      <c r="B61" s="336"/>
      <c r="C61" s="336"/>
      <c r="S61" s="578"/>
    </row>
    <row r="62" spans="1:19" s="1" customFormat="1" ht="15.75" customHeight="1">
      <c r="A62" s="336"/>
      <c r="B62" s="336"/>
      <c r="C62" s="336"/>
      <c r="S62" s="578"/>
    </row>
    <row r="63" spans="1:19" s="1" customFormat="1" ht="15.75" customHeight="1">
      <c r="A63" s="336"/>
      <c r="B63" s="336"/>
      <c r="C63" s="336"/>
      <c r="S63" s="578"/>
    </row>
    <row r="64" spans="1:19" s="1" customFormat="1" ht="15.75" customHeight="1">
      <c r="A64" s="336"/>
      <c r="B64" s="336"/>
      <c r="C64" s="336"/>
      <c r="S64" s="578"/>
    </row>
    <row r="65" spans="1:19" s="1" customFormat="1" ht="15.75" customHeight="1">
      <c r="A65" s="336"/>
      <c r="B65" s="336"/>
      <c r="C65" s="336"/>
      <c r="S65" s="578"/>
    </row>
    <row r="66" spans="1:19" s="1" customFormat="1" ht="15.75" customHeight="1">
      <c r="A66" s="336"/>
      <c r="B66" s="336"/>
      <c r="C66" s="336"/>
      <c r="S66" s="578"/>
    </row>
    <row r="67" spans="1:19" s="1" customFormat="1" ht="15.75" customHeight="1">
      <c r="A67" s="336"/>
      <c r="B67" s="336"/>
      <c r="C67" s="336"/>
      <c r="S67" s="578"/>
    </row>
    <row r="68" spans="1:19" s="1" customFormat="1" ht="15.75" customHeight="1">
      <c r="A68" s="336"/>
      <c r="B68" s="336"/>
      <c r="C68" s="336"/>
      <c r="S68" s="578"/>
    </row>
    <row r="69" spans="1:19" s="1" customFormat="1" ht="15.75" customHeight="1">
      <c r="A69" s="336"/>
      <c r="B69" s="336"/>
      <c r="C69" s="336"/>
      <c r="S69" s="578"/>
    </row>
    <row r="70" spans="1:19" s="1" customFormat="1" ht="15.75" customHeight="1">
      <c r="A70" s="336"/>
      <c r="B70" s="336"/>
      <c r="C70" s="336"/>
      <c r="S70" s="578"/>
    </row>
    <row r="71" spans="1:19" s="1" customFormat="1" ht="15.75" customHeight="1">
      <c r="A71" s="336"/>
      <c r="B71" s="336"/>
      <c r="C71" s="336"/>
      <c r="S71" s="578"/>
    </row>
    <row r="72" spans="1:19" s="1" customFormat="1" ht="15.75" customHeight="1">
      <c r="A72" s="336"/>
      <c r="B72" s="336"/>
      <c r="C72" s="336"/>
      <c r="S72" s="578"/>
    </row>
    <row r="73" spans="1:19" s="1" customFormat="1" ht="15.75" customHeight="1">
      <c r="A73" s="336"/>
      <c r="B73" s="336"/>
      <c r="C73" s="336"/>
      <c r="S73" s="578"/>
    </row>
    <row r="74" spans="1:19" s="1" customFormat="1" ht="15.75" customHeight="1">
      <c r="A74" s="336"/>
      <c r="B74" s="336"/>
      <c r="C74" s="336"/>
      <c r="S74" s="578"/>
    </row>
    <row r="75" spans="1:19" s="1" customFormat="1" ht="15.75" customHeight="1">
      <c r="A75" s="336"/>
      <c r="B75" s="336"/>
      <c r="C75" s="336"/>
      <c r="S75" s="578"/>
    </row>
    <row r="76" spans="1:19" s="1" customFormat="1" ht="15.75" customHeight="1">
      <c r="A76" s="336"/>
      <c r="B76" s="336"/>
      <c r="C76" s="336"/>
      <c r="S76" s="578"/>
    </row>
    <row r="77" spans="1:19" s="1" customFormat="1" ht="15.75" customHeight="1">
      <c r="A77" s="336"/>
      <c r="B77" s="336"/>
      <c r="C77" s="336"/>
      <c r="S77" s="578"/>
    </row>
    <row r="78" spans="1:19" s="1" customFormat="1" ht="15.75" customHeight="1">
      <c r="A78" s="336"/>
      <c r="B78" s="336"/>
      <c r="C78" s="336"/>
      <c r="S78" s="578"/>
    </row>
    <row r="79" spans="1:19" s="1" customFormat="1" ht="15.75" customHeight="1">
      <c r="A79" s="336"/>
      <c r="B79" s="336"/>
      <c r="C79" s="336"/>
      <c r="S79" s="578"/>
    </row>
    <row r="80" spans="1:19" s="1" customFormat="1" ht="15.75" customHeight="1">
      <c r="A80" s="336"/>
      <c r="B80" s="336"/>
      <c r="C80" s="336"/>
      <c r="S80" s="578"/>
    </row>
    <row r="81" spans="1:19" s="1" customFormat="1" ht="15.75" customHeight="1">
      <c r="A81" s="336"/>
      <c r="B81" s="336"/>
      <c r="C81" s="336"/>
      <c r="S81" s="578"/>
    </row>
    <row r="82" spans="1:19" s="1" customFormat="1" ht="15.75" customHeight="1">
      <c r="A82" s="336"/>
      <c r="B82" s="336"/>
      <c r="C82" s="336"/>
      <c r="S82" s="578"/>
    </row>
    <row r="83" spans="1:19" s="1" customFormat="1" ht="15.75" customHeight="1">
      <c r="A83" s="336"/>
      <c r="B83" s="336"/>
      <c r="C83" s="336"/>
      <c r="S83" s="578"/>
    </row>
    <row r="84" spans="1:19" s="1" customFormat="1" ht="15.75" customHeight="1">
      <c r="A84" s="336"/>
      <c r="B84" s="336"/>
      <c r="C84" s="336"/>
      <c r="S84" s="578"/>
    </row>
    <row r="85" spans="1:19" s="1" customFormat="1" ht="15.75" customHeight="1">
      <c r="A85" s="336"/>
      <c r="B85" s="336"/>
      <c r="C85" s="336"/>
      <c r="S85" s="578"/>
    </row>
    <row r="86" spans="1:19" s="1" customFormat="1" ht="15.75" customHeight="1">
      <c r="A86" s="336"/>
      <c r="B86" s="336"/>
      <c r="C86" s="336"/>
      <c r="S86" s="578"/>
    </row>
    <row r="87" spans="1:19" s="1" customFormat="1" ht="15.75" customHeight="1">
      <c r="A87" s="336"/>
      <c r="B87" s="336"/>
      <c r="C87" s="336"/>
      <c r="S87" s="578"/>
    </row>
    <row r="88" spans="1:19" s="1" customFormat="1" ht="15.75" customHeight="1">
      <c r="A88" s="336"/>
      <c r="B88" s="336"/>
      <c r="C88" s="336"/>
      <c r="S88" s="578"/>
    </row>
    <row r="89" spans="1:19" s="1" customFormat="1" ht="15.75" customHeight="1">
      <c r="A89" s="336"/>
      <c r="B89" s="336"/>
      <c r="C89" s="336"/>
      <c r="S89" s="578"/>
    </row>
    <row r="90" spans="1:19" s="1" customFormat="1" ht="15.75" customHeight="1">
      <c r="A90" s="336"/>
      <c r="B90" s="336"/>
      <c r="C90" s="336"/>
      <c r="S90" s="578"/>
    </row>
    <row r="91" spans="1:19" s="1" customFormat="1" ht="15.75" customHeight="1">
      <c r="A91" s="336"/>
      <c r="B91" s="336"/>
      <c r="C91" s="336"/>
      <c r="S91" s="578"/>
    </row>
    <row r="92" spans="1:19" s="1" customFormat="1" ht="15.75" customHeight="1">
      <c r="A92" s="336"/>
      <c r="B92" s="336"/>
      <c r="C92" s="336"/>
      <c r="S92" s="578"/>
    </row>
    <row r="93" spans="1:19" s="1" customFormat="1" ht="15.75" customHeight="1">
      <c r="A93" s="336"/>
      <c r="B93" s="336"/>
      <c r="C93" s="336"/>
      <c r="S93" s="578"/>
    </row>
    <row r="94" spans="1:19" s="1" customFormat="1" ht="15.75" customHeight="1">
      <c r="A94" s="336"/>
      <c r="B94" s="336"/>
      <c r="C94" s="336"/>
      <c r="S94" s="578"/>
    </row>
    <row r="95" spans="1:19" s="1" customFormat="1" ht="15.75" customHeight="1">
      <c r="A95" s="336"/>
      <c r="B95" s="336"/>
      <c r="C95" s="336"/>
      <c r="S95" s="578"/>
    </row>
    <row r="96" spans="1:19" s="1" customFormat="1" ht="15.75" customHeight="1">
      <c r="A96" s="336"/>
      <c r="B96" s="336"/>
      <c r="C96" s="336"/>
      <c r="S96" s="578"/>
    </row>
    <row r="97" spans="1:19" s="1" customFormat="1" ht="15.75" customHeight="1">
      <c r="A97" s="336"/>
      <c r="B97" s="336"/>
      <c r="C97" s="336"/>
      <c r="S97" s="578"/>
    </row>
    <row r="98" spans="1:19" s="1" customFormat="1" ht="15.75" customHeight="1">
      <c r="A98" s="336"/>
      <c r="B98" s="336"/>
      <c r="C98" s="336"/>
      <c r="S98" s="578"/>
    </row>
    <row r="99" spans="1:19" s="1" customFormat="1" ht="15.75" customHeight="1">
      <c r="A99" s="336"/>
      <c r="B99" s="336"/>
      <c r="C99" s="336"/>
      <c r="S99" s="578"/>
    </row>
    <row r="100" spans="1:19" s="1" customFormat="1" ht="15.75" customHeight="1">
      <c r="A100" s="336"/>
      <c r="B100" s="336"/>
      <c r="C100" s="336"/>
      <c r="S100" s="578"/>
    </row>
    <row r="101" spans="1:19" s="1" customFormat="1" ht="15.75" customHeight="1">
      <c r="A101" s="336"/>
      <c r="B101" s="336"/>
      <c r="C101" s="336"/>
      <c r="S101" s="578"/>
    </row>
    <row r="102" spans="1:19" s="1" customFormat="1" ht="15.75" customHeight="1">
      <c r="A102" s="336"/>
      <c r="B102" s="336"/>
      <c r="C102" s="336"/>
      <c r="S102" s="578"/>
    </row>
    <row r="103" spans="1:19" s="1" customFormat="1" ht="15.75" customHeight="1">
      <c r="A103" s="336"/>
      <c r="B103" s="336"/>
      <c r="C103" s="336"/>
      <c r="S103" s="578"/>
    </row>
    <row r="104" spans="1:19" s="1" customFormat="1" ht="15.75" customHeight="1">
      <c r="A104" s="336"/>
      <c r="B104" s="336"/>
      <c r="C104" s="336"/>
      <c r="S104" s="578"/>
    </row>
    <row r="105" spans="1:19" s="1" customFormat="1" ht="15.75" customHeight="1">
      <c r="A105" s="336"/>
      <c r="B105" s="336"/>
      <c r="C105" s="336"/>
      <c r="S105" s="578"/>
    </row>
    <row r="106" spans="1:19" s="1" customFormat="1" ht="15.75" customHeight="1">
      <c r="A106" s="336"/>
      <c r="B106" s="336"/>
      <c r="C106" s="336"/>
      <c r="S106" s="578"/>
    </row>
    <row r="107" spans="1:19" s="1" customFormat="1" ht="15.75" customHeight="1">
      <c r="A107" s="336"/>
      <c r="B107" s="336"/>
      <c r="C107" s="336"/>
      <c r="S107" s="578"/>
    </row>
    <row r="108" spans="1:19" s="1" customFormat="1" ht="15.75" customHeight="1">
      <c r="A108" s="336"/>
      <c r="B108" s="336"/>
      <c r="C108" s="336"/>
      <c r="S108" s="578"/>
    </row>
    <row r="109" spans="1:19" s="1" customFormat="1" ht="15.75" customHeight="1">
      <c r="A109" s="336"/>
      <c r="B109" s="336"/>
      <c r="C109" s="336"/>
      <c r="S109" s="578"/>
    </row>
    <row r="110" spans="1:19" s="1" customFormat="1" ht="15.75" customHeight="1">
      <c r="A110" s="336"/>
      <c r="B110" s="336"/>
      <c r="C110" s="336"/>
      <c r="S110" s="578"/>
    </row>
    <row r="111" spans="1:19" s="1" customFormat="1" ht="15.75" customHeight="1">
      <c r="A111" s="336"/>
      <c r="B111" s="336"/>
      <c r="C111" s="336"/>
      <c r="S111" s="578"/>
    </row>
    <row r="112" spans="1:19" s="1" customFormat="1" ht="15.75" customHeight="1">
      <c r="A112" s="336"/>
      <c r="B112" s="336"/>
      <c r="C112" s="336"/>
      <c r="S112" s="578"/>
    </row>
    <row r="113" spans="1:19" s="1" customFormat="1" ht="15.75" customHeight="1">
      <c r="A113" s="336"/>
      <c r="B113" s="336"/>
      <c r="C113" s="336"/>
      <c r="S113" s="578"/>
    </row>
    <row r="114" spans="1:19" s="1" customFormat="1" ht="15.75" customHeight="1">
      <c r="A114" s="336"/>
      <c r="B114" s="336"/>
      <c r="C114" s="336"/>
      <c r="S114" s="578"/>
    </row>
    <row r="115" spans="1:19" s="1" customFormat="1" ht="15.75" customHeight="1">
      <c r="A115" s="336"/>
      <c r="B115" s="336"/>
      <c r="C115" s="336"/>
      <c r="S115" s="578"/>
    </row>
    <row r="116" spans="1:19" s="1" customFormat="1" ht="15.75" customHeight="1">
      <c r="A116" s="336"/>
      <c r="B116" s="336"/>
      <c r="C116" s="336"/>
      <c r="S116" s="578"/>
    </row>
    <row r="117" spans="1:19" s="1" customFormat="1" ht="15.75" customHeight="1">
      <c r="A117" s="336"/>
      <c r="B117" s="336"/>
      <c r="C117" s="336"/>
      <c r="S117" s="578"/>
    </row>
    <row r="118" spans="1:19" s="1" customFormat="1" ht="15.75" customHeight="1">
      <c r="A118" s="336"/>
      <c r="B118" s="336"/>
      <c r="C118" s="336"/>
      <c r="S118" s="578"/>
    </row>
    <row r="119" spans="1:19" s="1" customFormat="1" ht="15.75" customHeight="1">
      <c r="A119" s="336"/>
      <c r="B119" s="336"/>
      <c r="C119" s="336"/>
      <c r="S119" s="578"/>
    </row>
    <row r="120" spans="1:19" s="1" customFormat="1" ht="15.75" customHeight="1">
      <c r="A120" s="336"/>
      <c r="B120" s="336"/>
      <c r="C120" s="336"/>
      <c r="S120" s="578"/>
    </row>
    <row r="121" spans="1:19" s="1" customFormat="1" ht="15.75" customHeight="1">
      <c r="A121" s="336"/>
      <c r="B121" s="336"/>
      <c r="C121" s="336"/>
      <c r="S121" s="578"/>
    </row>
    <row r="122" spans="1:19" s="1" customFormat="1" ht="15.75" customHeight="1">
      <c r="A122" s="336"/>
      <c r="B122" s="336"/>
      <c r="C122" s="336"/>
      <c r="S122" s="578"/>
    </row>
    <row r="123" spans="1:19" s="1" customFormat="1" ht="15.75" customHeight="1">
      <c r="A123" s="336"/>
      <c r="B123" s="336"/>
      <c r="C123" s="336"/>
      <c r="S123" s="578"/>
    </row>
    <row r="124" spans="1:19" s="1" customFormat="1" ht="15.75" customHeight="1">
      <c r="A124" s="336"/>
      <c r="B124" s="336"/>
      <c r="C124" s="336"/>
      <c r="S124" s="578"/>
    </row>
    <row r="125" spans="1:19" s="1" customFormat="1" ht="15.75" customHeight="1">
      <c r="A125" s="336"/>
      <c r="B125" s="336"/>
      <c r="C125" s="336"/>
      <c r="S125" s="578"/>
    </row>
    <row r="126" spans="1:19" s="1" customFormat="1" ht="15.75" customHeight="1">
      <c r="A126" s="336"/>
      <c r="B126" s="336"/>
      <c r="C126" s="336"/>
      <c r="S126" s="578"/>
    </row>
    <row r="127" spans="1:19" s="1" customFormat="1" ht="15.75" customHeight="1">
      <c r="A127" s="336"/>
      <c r="B127" s="336"/>
      <c r="C127" s="336"/>
      <c r="S127" s="578"/>
    </row>
    <row r="128" spans="1:19" s="1" customFormat="1" ht="15.75" customHeight="1">
      <c r="A128" s="336"/>
      <c r="B128" s="336"/>
      <c r="C128" s="336"/>
      <c r="S128" s="578"/>
    </row>
    <row r="129" spans="1:19" s="1" customFormat="1" ht="15.75" customHeight="1">
      <c r="A129" s="336"/>
      <c r="B129" s="336"/>
      <c r="C129" s="336"/>
      <c r="S129" s="578"/>
    </row>
    <row r="130" spans="1:19" s="1" customFormat="1" ht="15.75" customHeight="1">
      <c r="A130" s="336"/>
      <c r="B130" s="336"/>
      <c r="C130" s="336"/>
      <c r="S130" s="578"/>
    </row>
    <row r="131" spans="1:19" s="1" customFormat="1" ht="15.75" customHeight="1">
      <c r="A131" s="336"/>
      <c r="B131" s="336"/>
      <c r="C131" s="336"/>
      <c r="S131" s="578"/>
    </row>
    <row r="132" spans="1:19" s="1" customFormat="1" ht="15.75" customHeight="1">
      <c r="A132" s="336"/>
      <c r="B132" s="336"/>
      <c r="C132" s="336"/>
      <c r="S132" s="578"/>
    </row>
    <row r="133" spans="1:19" s="1" customFormat="1" ht="15.75" customHeight="1">
      <c r="A133" s="336"/>
      <c r="B133" s="336"/>
      <c r="C133" s="336"/>
      <c r="S133" s="578"/>
    </row>
    <row r="134" spans="1:19" s="1" customFormat="1" ht="15.75" customHeight="1">
      <c r="A134" s="336"/>
      <c r="B134" s="336"/>
      <c r="C134" s="336"/>
      <c r="S134" s="578"/>
    </row>
    <row r="135" spans="1:19" s="1" customFormat="1" ht="15.75" customHeight="1">
      <c r="A135" s="336"/>
      <c r="B135" s="336"/>
      <c r="C135" s="336"/>
      <c r="S135" s="578"/>
    </row>
    <row r="136" spans="1:19" s="1" customFormat="1" ht="15.75" customHeight="1">
      <c r="A136" s="336"/>
      <c r="B136" s="336"/>
      <c r="C136" s="336"/>
      <c r="S136" s="578"/>
    </row>
    <row r="137" spans="1:19" s="1" customFormat="1" ht="15.75" customHeight="1">
      <c r="A137" s="336"/>
      <c r="B137" s="336"/>
      <c r="C137" s="336"/>
      <c r="S137" s="578"/>
    </row>
    <row r="138" spans="1:19" s="1" customFormat="1" ht="15.75" customHeight="1">
      <c r="A138" s="336"/>
      <c r="B138" s="336"/>
      <c r="C138" s="336"/>
      <c r="S138" s="578"/>
    </row>
    <row r="139" spans="1:19" s="1" customFormat="1" ht="15.75" customHeight="1">
      <c r="A139" s="336"/>
      <c r="B139" s="336"/>
      <c r="C139" s="336"/>
      <c r="S139" s="578"/>
    </row>
    <row r="140" spans="1:19" s="1" customFormat="1" ht="15.75" customHeight="1">
      <c r="A140" s="336"/>
      <c r="B140" s="336"/>
      <c r="C140" s="336"/>
      <c r="S140" s="578"/>
    </row>
    <row r="141" spans="1:19" s="1" customFormat="1" ht="15.75" customHeight="1">
      <c r="A141" s="336"/>
      <c r="B141" s="336"/>
      <c r="C141" s="336"/>
      <c r="S141" s="578"/>
    </row>
    <row r="142" spans="1:19" s="1" customFormat="1" ht="15.75" customHeight="1">
      <c r="A142" s="336"/>
      <c r="B142" s="336"/>
      <c r="C142" s="336"/>
      <c r="S142" s="578"/>
    </row>
    <row r="143" spans="1:19" s="1" customFormat="1" ht="15.75" customHeight="1">
      <c r="A143" s="336"/>
      <c r="B143" s="336"/>
      <c r="C143" s="336"/>
      <c r="S143" s="578"/>
    </row>
    <row r="144" spans="1:19" s="1" customFormat="1" ht="15.75" customHeight="1">
      <c r="A144" s="336"/>
      <c r="B144" s="336"/>
      <c r="C144" s="336"/>
      <c r="S144" s="578"/>
    </row>
    <row r="145" spans="1:19" s="1" customFormat="1" ht="15.75" customHeight="1">
      <c r="A145" s="336"/>
      <c r="B145" s="336"/>
      <c r="C145" s="336"/>
      <c r="S145" s="578"/>
    </row>
    <row r="146" spans="1:19" s="1" customFormat="1" ht="15.75" customHeight="1">
      <c r="A146" s="336"/>
      <c r="B146" s="336"/>
      <c r="C146" s="336"/>
      <c r="S146" s="578"/>
    </row>
    <row r="147" spans="1:19" s="1" customFormat="1" ht="15.75" customHeight="1">
      <c r="A147" s="336"/>
      <c r="B147" s="336"/>
      <c r="C147" s="336"/>
      <c r="S147" s="578"/>
    </row>
    <row r="148" spans="1:19" s="1" customFormat="1" ht="15.75" customHeight="1">
      <c r="A148" s="336"/>
      <c r="B148" s="336"/>
      <c r="C148" s="336"/>
      <c r="S148" s="578"/>
    </row>
    <row r="149" spans="1:19" s="1" customFormat="1" ht="15.75" customHeight="1">
      <c r="A149" s="336"/>
      <c r="B149" s="336"/>
      <c r="C149" s="336"/>
      <c r="S149" s="578"/>
    </row>
    <row r="150" spans="1:19" s="1" customFormat="1" ht="15.75" customHeight="1">
      <c r="A150" s="336"/>
      <c r="B150" s="336"/>
      <c r="C150" s="336"/>
      <c r="S150" s="578"/>
    </row>
    <row r="151" spans="1:19" s="1" customFormat="1" ht="15.75" customHeight="1">
      <c r="A151" s="336"/>
      <c r="B151" s="336"/>
      <c r="C151" s="336"/>
      <c r="S151" s="578"/>
    </row>
    <row r="152" spans="1:19" s="1" customFormat="1" ht="15.75" customHeight="1">
      <c r="A152" s="336"/>
      <c r="B152" s="336"/>
      <c r="C152" s="336"/>
      <c r="S152" s="578"/>
    </row>
    <row r="153" spans="1:19" s="1" customFormat="1" ht="15.75" customHeight="1">
      <c r="A153" s="336"/>
      <c r="B153" s="336"/>
      <c r="C153" s="336"/>
      <c r="S153" s="578"/>
    </row>
    <row r="154" spans="1:19" s="1" customFormat="1" ht="15.75" customHeight="1">
      <c r="A154" s="336"/>
      <c r="B154" s="336"/>
      <c r="C154" s="336"/>
      <c r="S154" s="578"/>
    </row>
    <row r="155" spans="1:19" s="1" customFormat="1" ht="15.75" customHeight="1">
      <c r="A155" s="336"/>
      <c r="B155" s="336"/>
      <c r="C155" s="336"/>
      <c r="S155" s="578"/>
    </row>
    <row r="156" spans="1:19" s="1" customFormat="1" ht="15.75" customHeight="1">
      <c r="A156" s="336"/>
      <c r="B156" s="336"/>
      <c r="C156" s="336"/>
      <c r="S156" s="578"/>
    </row>
    <row r="157" spans="1:19" s="1" customFormat="1" ht="15.75" customHeight="1">
      <c r="A157" s="336"/>
      <c r="B157" s="336"/>
      <c r="C157" s="336"/>
      <c r="S157" s="578"/>
    </row>
    <row r="158" spans="1:19" s="1" customFormat="1" ht="15.75" customHeight="1">
      <c r="A158" s="336"/>
      <c r="B158" s="336"/>
      <c r="C158" s="336"/>
      <c r="S158" s="578"/>
    </row>
    <row r="159" spans="1:19" s="1" customFormat="1" ht="15.75" customHeight="1">
      <c r="A159" s="336"/>
      <c r="B159" s="336"/>
      <c r="C159" s="336"/>
      <c r="S159" s="578"/>
    </row>
    <row r="160" spans="1:19" s="1" customFormat="1" ht="15.75" customHeight="1">
      <c r="A160" s="336"/>
      <c r="B160" s="336"/>
      <c r="C160" s="336"/>
      <c r="S160" s="578"/>
    </row>
    <row r="161" spans="1:19" s="1" customFormat="1" ht="15.75" customHeight="1">
      <c r="A161" s="336"/>
      <c r="B161" s="336"/>
      <c r="C161" s="336"/>
      <c r="S161" s="578"/>
    </row>
    <row r="162" spans="1:19" s="1" customFormat="1" ht="15.75" customHeight="1">
      <c r="A162" s="336"/>
      <c r="B162" s="336"/>
      <c r="C162" s="336"/>
      <c r="S162" s="578"/>
    </row>
    <row r="163" spans="1:19" s="1" customFormat="1" ht="15.75" customHeight="1">
      <c r="A163" s="336"/>
      <c r="B163" s="336"/>
      <c r="C163" s="336"/>
      <c r="S163" s="578"/>
    </row>
    <row r="164" spans="1:19" s="1" customFormat="1" ht="15.75" customHeight="1">
      <c r="A164" s="336"/>
      <c r="B164" s="336"/>
      <c r="C164" s="336"/>
      <c r="S164" s="578"/>
    </row>
    <row r="165" spans="1:19" s="1" customFormat="1" ht="15.75" customHeight="1">
      <c r="A165" s="336"/>
      <c r="B165" s="336"/>
      <c r="C165" s="336"/>
      <c r="S165" s="578"/>
    </row>
    <row r="166" spans="1:19" s="1" customFormat="1" ht="15.75" customHeight="1">
      <c r="A166" s="336"/>
      <c r="B166" s="336"/>
      <c r="C166" s="336"/>
      <c r="S166" s="578"/>
    </row>
    <row r="167" spans="1:19" s="1" customFormat="1" ht="15.75" customHeight="1">
      <c r="A167" s="336"/>
      <c r="B167" s="336"/>
      <c r="C167" s="336"/>
      <c r="S167" s="578"/>
    </row>
    <row r="168" spans="1:19" s="1" customFormat="1" ht="15.75" customHeight="1">
      <c r="A168" s="336"/>
      <c r="B168" s="336"/>
      <c r="C168" s="336"/>
      <c r="S168" s="578"/>
    </row>
    <row r="169" spans="1:19" s="1" customFormat="1" ht="15.75" customHeight="1">
      <c r="A169" s="336"/>
      <c r="B169" s="336"/>
      <c r="C169" s="336"/>
      <c r="S169" s="578"/>
    </row>
    <row r="170" spans="1:19" s="1" customFormat="1" ht="15.75" customHeight="1">
      <c r="A170" s="336"/>
      <c r="B170" s="336"/>
      <c r="C170" s="336"/>
      <c r="S170" s="578"/>
    </row>
    <row r="171" spans="1:19" s="1" customFormat="1" ht="15.75" customHeight="1">
      <c r="A171" s="336"/>
      <c r="B171" s="336"/>
      <c r="C171" s="336"/>
      <c r="S171" s="578"/>
    </row>
    <row r="172" spans="1:19" s="1" customFormat="1" ht="15.75" customHeight="1">
      <c r="A172" s="336"/>
      <c r="B172" s="336"/>
      <c r="C172" s="336"/>
      <c r="S172" s="578"/>
    </row>
    <row r="173" spans="1:19" s="1" customFormat="1" ht="15.75" customHeight="1">
      <c r="A173" s="336"/>
      <c r="B173" s="336"/>
      <c r="C173" s="336"/>
      <c r="S173" s="578"/>
    </row>
    <row r="174" spans="1:19" s="1" customFormat="1" ht="15.75" customHeight="1">
      <c r="A174" s="336"/>
      <c r="B174" s="336"/>
      <c r="C174" s="336"/>
      <c r="S174" s="578"/>
    </row>
    <row r="175" spans="1:19" s="1" customFormat="1" ht="15.75" customHeight="1">
      <c r="A175" s="336"/>
      <c r="B175" s="336"/>
      <c r="C175" s="336"/>
      <c r="S175" s="578"/>
    </row>
    <row r="176" spans="1:19" s="1" customFormat="1" ht="15.75" customHeight="1">
      <c r="A176" s="336"/>
      <c r="B176" s="336"/>
      <c r="C176" s="336"/>
      <c r="S176" s="578"/>
    </row>
    <row r="177" spans="1:19" s="1" customFormat="1" ht="15.75" customHeight="1">
      <c r="A177" s="336"/>
      <c r="B177" s="336"/>
      <c r="C177" s="336"/>
      <c r="S177" s="578"/>
    </row>
    <row r="178" spans="1:19" s="1" customFormat="1" ht="15.75" customHeight="1">
      <c r="A178" s="336"/>
      <c r="B178" s="336"/>
      <c r="C178" s="336"/>
      <c r="S178" s="578"/>
    </row>
    <row r="179" spans="1:19" s="1" customFormat="1" ht="15.75" customHeight="1">
      <c r="A179" s="336"/>
      <c r="B179" s="336"/>
      <c r="C179" s="336"/>
      <c r="S179" s="578"/>
    </row>
    <row r="180" spans="1:19" s="1" customFormat="1" ht="15.75" customHeight="1">
      <c r="A180" s="336"/>
      <c r="B180" s="336"/>
      <c r="C180" s="336"/>
      <c r="S180" s="578"/>
    </row>
    <row r="181" spans="1:19" s="1" customFormat="1" ht="15.75" customHeight="1">
      <c r="A181" s="336"/>
      <c r="B181" s="336"/>
      <c r="C181" s="336"/>
      <c r="S181" s="578"/>
    </row>
    <row r="182" spans="1:19" s="1" customFormat="1" ht="15.75" customHeight="1">
      <c r="A182" s="336"/>
      <c r="B182" s="336"/>
      <c r="C182" s="336"/>
      <c r="S182" s="578"/>
    </row>
    <row r="183" spans="1:19" s="1" customFormat="1" ht="15.75" customHeight="1">
      <c r="A183" s="336"/>
      <c r="B183" s="336"/>
      <c r="C183" s="336"/>
      <c r="S183" s="578"/>
    </row>
    <row r="184" spans="1:19" s="1" customFormat="1" ht="15.75" customHeight="1">
      <c r="A184" s="336"/>
      <c r="B184" s="336"/>
      <c r="C184" s="336"/>
      <c r="S184" s="578"/>
    </row>
    <row r="185" spans="1:19" s="1" customFormat="1" ht="15.75" customHeight="1">
      <c r="A185" s="336"/>
      <c r="B185" s="336"/>
      <c r="C185" s="336"/>
      <c r="S185" s="578"/>
    </row>
    <row r="186" spans="1:19" s="1" customFormat="1" ht="15.75" customHeight="1">
      <c r="A186" s="336"/>
      <c r="B186" s="336"/>
      <c r="C186" s="336"/>
      <c r="S186" s="578"/>
    </row>
    <row r="187" spans="1:19" s="1" customFormat="1" ht="15.75" customHeight="1">
      <c r="A187" s="336"/>
      <c r="B187" s="336"/>
      <c r="C187" s="336"/>
      <c r="S187" s="578"/>
    </row>
    <row r="188" spans="1:19" s="1" customFormat="1" ht="15.75" customHeight="1">
      <c r="A188" s="336"/>
      <c r="B188" s="336"/>
      <c r="C188" s="336"/>
      <c r="S188" s="578"/>
    </row>
    <row r="189" spans="1:19" s="1" customFormat="1" ht="15.75" customHeight="1">
      <c r="A189" s="336"/>
      <c r="B189" s="336"/>
      <c r="C189" s="336"/>
      <c r="S189" s="578"/>
    </row>
    <row r="190" spans="1:19" s="1" customFormat="1" ht="15.75" customHeight="1">
      <c r="A190" s="336"/>
      <c r="B190" s="336"/>
      <c r="C190" s="336"/>
      <c r="S190" s="578"/>
    </row>
    <row r="191" spans="1:19" s="1" customFormat="1" ht="15.75" customHeight="1">
      <c r="A191" s="336"/>
      <c r="B191" s="336"/>
      <c r="C191" s="336"/>
      <c r="S191" s="578"/>
    </row>
    <row r="192" spans="1:19" s="1" customFormat="1" ht="15.75" customHeight="1">
      <c r="A192" s="336"/>
      <c r="B192" s="336"/>
      <c r="C192" s="336"/>
      <c r="S192" s="578"/>
    </row>
    <row r="193" spans="1:19" s="1" customFormat="1" ht="15.75" customHeight="1">
      <c r="A193" s="336"/>
      <c r="B193" s="336"/>
      <c r="C193" s="336"/>
      <c r="S193" s="578"/>
    </row>
    <row r="194" spans="1:19" s="1" customFormat="1" ht="15.75" customHeight="1">
      <c r="A194" s="336"/>
      <c r="B194" s="336"/>
      <c r="C194" s="336"/>
      <c r="S194" s="578"/>
    </row>
    <row r="195" spans="1:19" s="1" customFormat="1" ht="15.75" customHeight="1">
      <c r="A195" s="336"/>
      <c r="B195" s="336"/>
      <c r="C195" s="336"/>
      <c r="S195" s="578"/>
    </row>
    <row r="196" spans="1:19" s="1" customFormat="1" ht="15.75" customHeight="1">
      <c r="A196" s="336"/>
      <c r="B196" s="336"/>
      <c r="C196" s="336"/>
      <c r="S196" s="578"/>
    </row>
    <row r="197" spans="1:19" s="1" customFormat="1" ht="15.75" customHeight="1">
      <c r="A197" s="336"/>
      <c r="B197" s="336"/>
      <c r="C197" s="336"/>
      <c r="S197" s="578"/>
    </row>
    <row r="198" spans="1:19" s="1" customFormat="1" ht="15.75" customHeight="1">
      <c r="A198" s="336"/>
      <c r="B198" s="336"/>
      <c r="C198" s="336"/>
      <c r="S198" s="578"/>
    </row>
    <row r="199" spans="1:19" s="1" customFormat="1" ht="15.75" customHeight="1">
      <c r="A199" s="336"/>
      <c r="B199" s="336"/>
      <c r="C199" s="336"/>
      <c r="S199" s="578"/>
    </row>
    <row r="200" spans="1:19" s="1" customFormat="1" ht="15.75" customHeight="1">
      <c r="A200" s="336"/>
      <c r="B200" s="336"/>
      <c r="C200" s="336"/>
      <c r="S200" s="578"/>
    </row>
    <row r="201" spans="1:19" s="1" customFormat="1" ht="15.75" customHeight="1">
      <c r="A201" s="336"/>
      <c r="B201" s="336"/>
      <c r="C201" s="336"/>
      <c r="S201" s="578"/>
    </row>
    <row r="202" spans="1:19" s="1" customFormat="1" ht="15.75" customHeight="1">
      <c r="A202" s="336"/>
      <c r="B202" s="336"/>
      <c r="C202" s="336"/>
      <c r="S202" s="578"/>
    </row>
    <row r="203" spans="1:19" s="1" customFormat="1" ht="15.75" customHeight="1">
      <c r="A203" s="336"/>
      <c r="B203" s="336"/>
      <c r="C203" s="336"/>
      <c r="S203" s="578"/>
    </row>
    <row r="204" spans="1:19" s="1" customFormat="1" ht="15.75" customHeight="1">
      <c r="A204" s="336"/>
      <c r="B204" s="336"/>
      <c r="C204" s="336"/>
      <c r="S204" s="578"/>
    </row>
    <row r="205" spans="1:19" s="1" customFormat="1" ht="15.75" customHeight="1">
      <c r="A205" s="336"/>
      <c r="B205" s="336"/>
      <c r="C205" s="336"/>
      <c r="S205" s="578"/>
    </row>
    <row r="206" spans="1:19" s="1" customFormat="1" ht="15.75" customHeight="1">
      <c r="A206" s="336"/>
      <c r="B206" s="336"/>
      <c r="C206" s="336"/>
      <c r="S206" s="578"/>
    </row>
    <row r="207" spans="1:19" s="1" customFormat="1" ht="15.75" customHeight="1">
      <c r="A207" s="336"/>
      <c r="B207" s="336"/>
      <c r="C207" s="336"/>
      <c r="S207" s="578"/>
    </row>
    <row r="208" spans="1:19" s="1" customFormat="1" ht="15.75" customHeight="1">
      <c r="A208" s="336"/>
      <c r="B208" s="336"/>
      <c r="C208" s="336"/>
      <c r="S208" s="578"/>
    </row>
    <row r="209" spans="1:19" s="1" customFormat="1" ht="15.75" customHeight="1">
      <c r="A209" s="336"/>
      <c r="B209" s="336"/>
      <c r="C209" s="336"/>
      <c r="S209" s="578"/>
    </row>
    <row r="210" spans="1:19" s="1" customFormat="1" ht="15.75" customHeight="1">
      <c r="A210" s="336"/>
      <c r="B210" s="336"/>
      <c r="C210" s="336"/>
      <c r="S210" s="578"/>
    </row>
    <row r="211" spans="1:19" s="1" customFormat="1" ht="15.75" customHeight="1">
      <c r="A211" s="336"/>
      <c r="B211" s="336"/>
      <c r="C211" s="336"/>
      <c r="S211" s="578"/>
    </row>
    <row r="212" spans="1:19" s="1" customFormat="1" ht="15.75" customHeight="1">
      <c r="A212" s="336"/>
      <c r="B212" s="336"/>
      <c r="C212" s="336"/>
      <c r="S212" s="578"/>
    </row>
    <row r="213" spans="1:19" s="1" customFormat="1" ht="15.75" customHeight="1">
      <c r="A213" s="336"/>
      <c r="B213" s="336"/>
      <c r="C213" s="336"/>
      <c r="S213" s="578"/>
    </row>
    <row r="214" spans="1:19" s="1" customFormat="1" ht="15.75" customHeight="1">
      <c r="A214" s="336"/>
      <c r="B214" s="336"/>
      <c r="C214" s="336"/>
      <c r="S214" s="578"/>
    </row>
    <row r="215" spans="1:19" s="1" customFormat="1" ht="15.75" customHeight="1">
      <c r="A215" s="336"/>
      <c r="B215" s="336"/>
      <c r="C215" s="336"/>
      <c r="S215" s="578"/>
    </row>
    <row r="216" spans="1:19" s="1" customFormat="1" ht="15.75" customHeight="1">
      <c r="A216" s="336"/>
      <c r="B216" s="336"/>
      <c r="C216" s="336"/>
      <c r="S216" s="578"/>
    </row>
    <row r="217" spans="1:19" s="1" customFormat="1" ht="15.75" customHeight="1">
      <c r="A217" s="336"/>
      <c r="B217" s="336"/>
      <c r="C217" s="336"/>
      <c r="S217" s="578"/>
    </row>
    <row r="218" spans="1:19" s="1" customFormat="1" ht="15.75" customHeight="1">
      <c r="A218" s="336"/>
      <c r="B218" s="336"/>
      <c r="C218" s="336"/>
      <c r="S218" s="578"/>
    </row>
    <row r="219" spans="1:19" s="1" customFormat="1" ht="15.75" customHeight="1">
      <c r="A219" s="336"/>
      <c r="B219" s="336"/>
      <c r="C219" s="336"/>
      <c r="S219" s="578"/>
    </row>
    <row r="220" spans="1:19" s="1" customFormat="1" ht="15.75" customHeight="1">
      <c r="A220" s="336"/>
      <c r="B220" s="336"/>
      <c r="C220" s="336"/>
      <c r="S220" s="578"/>
    </row>
    <row r="221" spans="1:19" s="1" customFormat="1" ht="15.75" customHeight="1">
      <c r="A221" s="336"/>
      <c r="B221" s="336"/>
      <c r="C221" s="336"/>
      <c r="S221" s="578"/>
    </row>
    <row r="222" spans="1:19" s="1" customFormat="1" ht="15.75" customHeight="1">
      <c r="A222" s="336"/>
      <c r="B222" s="336"/>
      <c r="C222" s="336"/>
      <c r="S222" s="578"/>
    </row>
    <row r="223" spans="1:19" s="1" customFormat="1" ht="15.75" customHeight="1">
      <c r="A223" s="336"/>
      <c r="B223" s="336"/>
      <c r="C223" s="336"/>
      <c r="S223" s="578"/>
    </row>
    <row r="224" spans="1:19" s="1" customFormat="1" ht="15.75" customHeight="1">
      <c r="A224" s="336"/>
      <c r="B224" s="336"/>
      <c r="C224" s="336"/>
      <c r="S224" s="578"/>
    </row>
    <row r="225" spans="1:19" s="1" customFormat="1" ht="15.75" customHeight="1">
      <c r="A225" s="336"/>
      <c r="B225" s="336"/>
      <c r="C225" s="336"/>
      <c r="S225" s="578"/>
    </row>
    <row r="226" spans="1:19" s="1" customFormat="1" ht="15.75" customHeight="1">
      <c r="A226" s="336"/>
      <c r="B226" s="336"/>
      <c r="C226" s="336"/>
      <c r="S226" s="578"/>
    </row>
    <row r="227" spans="1:19" s="1" customFormat="1" ht="15.75" customHeight="1">
      <c r="A227" s="336"/>
      <c r="B227" s="336"/>
      <c r="C227" s="336"/>
      <c r="S227" s="578"/>
    </row>
    <row r="228" spans="1:19" s="1" customFormat="1" ht="15.75" customHeight="1">
      <c r="A228" s="336"/>
      <c r="B228" s="336"/>
      <c r="C228" s="336"/>
      <c r="S228" s="578"/>
    </row>
    <row r="229" spans="1:19" s="1" customFormat="1" ht="15.75" customHeight="1">
      <c r="A229" s="336"/>
      <c r="B229" s="336"/>
      <c r="C229" s="336"/>
      <c r="S229" s="578"/>
    </row>
    <row r="230" spans="1:19" s="1" customFormat="1" ht="15.75" customHeight="1">
      <c r="A230" s="336"/>
      <c r="B230" s="336"/>
      <c r="C230" s="336"/>
      <c r="S230" s="578"/>
    </row>
  </sheetData>
  <sheetProtection/>
  <mergeCells count="9">
    <mergeCell ref="F2:K2"/>
    <mergeCell ref="C3:E3"/>
    <mergeCell ref="P3:R3"/>
    <mergeCell ref="M3:O3"/>
    <mergeCell ref="C50:E50"/>
    <mergeCell ref="A3:A4"/>
    <mergeCell ref="F3:H3"/>
    <mergeCell ref="J3:L3"/>
    <mergeCell ref="I3:I4"/>
  </mergeCells>
  <printOptions/>
  <pageMargins left="0.4724409448818898" right="0.1968503937007874" top="0.4724409448818898" bottom="0.4724409448818898" header="0.4330708661417323" footer="0.1968503937007874"/>
  <pageSetup fitToHeight="1" fitToWidth="1" horizontalDpi="300" verticalDpi="300" orientation="landscape"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M104"/>
  <sheetViews>
    <sheetView zoomScalePageLayoutView="0" workbookViewId="0" topLeftCell="A1">
      <pane xSplit="1" ySplit="4" topLeftCell="B32" activePane="bottomRight" state="frozen"/>
      <selection pane="topLeft" activeCell="A1" sqref="A1"/>
      <selection pane="topRight" activeCell="C1" sqref="C1"/>
      <selection pane="bottomLeft" activeCell="A5" sqref="A5"/>
      <selection pane="bottomRight" activeCell="B44" sqref="B44"/>
    </sheetView>
  </sheetViews>
  <sheetFormatPr defaultColWidth="9.00390625" defaultRowHeight="15" customHeight="1"/>
  <cols>
    <col min="1" max="1" width="12.625" style="116" customWidth="1"/>
    <col min="2" max="2" width="9.50390625" style="116" customWidth="1"/>
    <col min="3" max="3" width="9.125" style="116" customWidth="1"/>
    <col min="4" max="12" width="9.125" style="117" customWidth="1"/>
    <col min="13" max="13" width="6.375" style="129" customWidth="1"/>
    <col min="14" max="16384" width="9.00390625" style="117" customWidth="1"/>
  </cols>
  <sheetData>
    <row r="1" spans="1:13" s="1" customFormat="1" ht="15" customHeight="1">
      <c r="A1" s="336"/>
      <c r="B1" s="601" t="s">
        <v>181</v>
      </c>
      <c r="C1" s="601"/>
      <c r="D1" s="601"/>
      <c r="E1" s="601"/>
      <c r="F1" s="602"/>
      <c r="G1" s="602"/>
      <c r="H1" s="503"/>
      <c r="I1" s="503"/>
      <c r="L1" s="337"/>
      <c r="M1" s="578"/>
    </row>
    <row r="2" spans="1:13" s="1" customFormat="1" ht="15" customHeight="1" thickBot="1">
      <c r="A2" s="336"/>
      <c r="B2" s="336"/>
      <c r="C2" s="336"/>
      <c r="D2" s="581"/>
      <c r="E2" s="819" t="s">
        <v>180</v>
      </c>
      <c r="F2" s="820"/>
      <c r="G2" s="820"/>
      <c r="H2" s="820"/>
      <c r="I2" s="299"/>
      <c r="J2" s="299"/>
      <c r="K2" s="299"/>
      <c r="L2" s="299"/>
      <c r="M2" s="578"/>
    </row>
    <row r="3" spans="1:13" s="1" customFormat="1" ht="15" customHeight="1">
      <c r="A3" s="741"/>
      <c r="B3" s="504" t="s">
        <v>419</v>
      </c>
      <c r="C3" s="825" t="s">
        <v>88</v>
      </c>
      <c r="D3" s="823"/>
      <c r="E3" s="821" t="s">
        <v>89</v>
      </c>
      <c r="F3" s="822"/>
      <c r="G3" s="825" t="s">
        <v>90</v>
      </c>
      <c r="H3" s="823"/>
      <c r="I3" s="825" t="s">
        <v>91</v>
      </c>
      <c r="J3" s="822"/>
      <c r="K3" s="825" t="s">
        <v>257</v>
      </c>
      <c r="L3" s="823"/>
      <c r="M3" s="578"/>
    </row>
    <row r="4" spans="1:13" s="1" customFormat="1" ht="30" customHeight="1" thickBot="1">
      <c r="A4" s="742"/>
      <c r="B4" s="410" t="s">
        <v>319</v>
      </c>
      <c r="C4" s="589" t="s">
        <v>421</v>
      </c>
      <c r="D4" s="587" t="s">
        <v>422</v>
      </c>
      <c r="E4" s="585" t="s">
        <v>421</v>
      </c>
      <c r="F4" s="588" t="s">
        <v>422</v>
      </c>
      <c r="G4" s="589" t="s">
        <v>421</v>
      </c>
      <c r="H4" s="587" t="s">
        <v>422</v>
      </c>
      <c r="I4" s="589" t="s">
        <v>421</v>
      </c>
      <c r="J4" s="588" t="s">
        <v>422</v>
      </c>
      <c r="K4" s="589" t="s">
        <v>421</v>
      </c>
      <c r="L4" s="587" t="s">
        <v>422</v>
      </c>
      <c r="M4" s="578"/>
    </row>
    <row r="5" spans="1:13" s="1" customFormat="1" ht="15" customHeight="1">
      <c r="A5" s="247" t="s">
        <v>87</v>
      </c>
      <c r="B5" s="248">
        <f>C5+E5+G5+I5+K5</f>
        <v>484293</v>
      </c>
      <c r="C5" s="598">
        <v>241699</v>
      </c>
      <c r="D5" s="595">
        <f>C5/B5</f>
        <v>0.499075972603362</v>
      </c>
      <c r="E5" s="593">
        <v>162306</v>
      </c>
      <c r="F5" s="596">
        <f>E5/B5</f>
        <v>0.33514009081279306</v>
      </c>
      <c r="G5" s="598">
        <v>47393</v>
      </c>
      <c r="H5" s="603">
        <f>G5/B5</f>
        <v>0.09786017968461241</v>
      </c>
      <c r="I5" s="598">
        <v>22794</v>
      </c>
      <c r="J5" s="596">
        <f>I5/B5</f>
        <v>0.047066548556349154</v>
      </c>
      <c r="K5" s="598">
        <v>10101</v>
      </c>
      <c r="L5" s="603">
        <f>K5/B5</f>
        <v>0.02085720834288334</v>
      </c>
      <c r="M5" s="106" t="s">
        <v>470</v>
      </c>
    </row>
    <row r="6" spans="1:13" s="1" customFormat="1" ht="15" customHeight="1">
      <c r="A6" s="194" t="s">
        <v>566</v>
      </c>
      <c r="B6" s="87"/>
      <c r="C6" s="92"/>
      <c r="D6" s="74"/>
      <c r="E6" s="93"/>
      <c r="F6" s="89"/>
      <c r="G6" s="92"/>
      <c r="H6" s="86"/>
      <c r="I6" s="92"/>
      <c r="J6" s="76"/>
      <c r="K6" s="92"/>
      <c r="L6" s="86"/>
      <c r="M6" s="106" t="s">
        <v>212</v>
      </c>
    </row>
    <row r="7" spans="1:13" s="1" customFormat="1" ht="15" customHeight="1">
      <c r="A7" s="71" t="s">
        <v>567</v>
      </c>
      <c r="B7" s="87"/>
      <c r="C7" s="72"/>
      <c r="D7" s="74"/>
      <c r="E7" s="88"/>
      <c r="F7" s="89"/>
      <c r="G7" s="72"/>
      <c r="H7" s="86"/>
      <c r="I7" s="72"/>
      <c r="J7" s="76"/>
      <c r="K7" s="72"/>
      <c r="L7" s="86"/>
      <c r="M7" s="106" t="s">
        <v>416</v>
      </c>
    </row>
    <row r="8" spans="1:13" s="1" customFormat="1" ht="15" customHeight="1">
      <c r="A8" s="71" t="s">
        <v>554</v>
      </c>
      <c r="B8" s="87"/>
      <c r="C8" s="72"/>
      <c r="D8" s="74"/>
      <c r="E8" s="88"/>
      <c r="F8" s="89"/>
      <c r="G8" s="72"/>
      <c r="H8" s="86"/>
      <c r="I8" s="72"/>
      <c r="J8" s="76"/>
      <c r="K8" s="72"/>
      <c r="L8" s="86"/>
      <c r="M8" s="106" t="s">
        <v>307</v>
      </c>
    </row>
    <row r="9" spans="1:13" s="1" customFormat="1" ht="15" customHeight="1">
      <c r="A9" s="71" t="s">
        <v>556</v>
      </c>
      <c r="B9" s="87"/>
      <c r="C9" s="72"/>
      <c r="D9" s="74"/>
      <c r="E9" s="88"/>
      <c r="F9" s="89"/>
      <c r="G9" s="72"/>
      <c r="H9" s="86"/>
      <c r="I9" s="72"/>
      <c r="J9" s="76"/>
      <c r="K9" s="72"/>
      <c r="L9" s="86"/>
      <c r="M9" s="106" t="s">
        <v>416</v>
      </c>
    </row>
    <row r="10" spans="1:13" s="1" customFormat="1" ht="15" customHeight="1">
      <c r="A10" s="71" t="s">
        <v>568</v>
      </c>
      <c r="B10" s="87">
        <v>20368</v>
      </c>
      <c r="C10" s="72">
        <v>8107</v>
      </c>
      <c r="D10" s="74">
        <f>C10/B10</f>
        <v>0.3980263157894737</v>
      </c>
      <c r="E10" s="88">
        <v>9033</v>
      </c>
      <c r="F10" s="89">
        <f>E10/B10</f>
        <v>0.4434897879025923</v>
      </c>
      <c r="G10" s="72">
        <v>2178</v>
      </c>
      <c r="H10" s="86">
        <f>G10/B10</f>
        <v>0.1069324430479183</v>
      </c>
      <c r="I10" s="72">
        <v>927</v>
      </c>
      <c r="J10" s="76">
        <f>I10/B10</f>
        <v>0.045512568735271014</v>
      </c>
      <c r="K10" s="72">
        <v>373</v>
      </c>
      <c r="L10" s="86">
        <f>K10/B10</f>
        <v>0.018313040062843677</v>
      </c>
      <c r="M10" s="106"/>
    </row>
    <row r="11" spans="1:13" s="1" customFormat="1" ht="15" customHeight="1">
      <c r="A11" s="71" t="s">
        <v>569</v>
      </c>
      <c r="B11" s="87"/>
      <c r="C11" s="72"/>
      <c r="D11" s="74"/>
      <c r="E11" s="88"/>
      <c r="F11" s="89"/>
      <c r="G11" s="72"/>
      <c r="H11" s="86"/>
      <c r="I11" s="72"/>
      <c r="J11" s="76"/>
      <c r="K11" s="72"/>
      <c r="L11" s="86"/>
      <c r="M11" s="106" t="s">
        <v>416</v>
      </c>
    </row>
    <row r="12" spans="1:13" s="1" customFormat="1" ht="15" customHeight="1">
      <c r="A12" s="71" t="s">
        <v>557</v>
      </c>
      <c r="B12" s="87">
        <v>4333</v>
      </c>
      <c r="C12" s="72">
        <v>2602</v>
      </c>
      <c r="D12" s="74">
        <v>0.54</v>
      </c>
      <c r="E12" s="88">
        <v>1629</v>
      </c>
      <c r="F12" s="89">
        <v>0.34</v>
      </c>
      <c r="G12" s="72">
        <v>393</v>
      </c>
      <c r="H12" s="86">
        <v>0.08</v>
      </c>
      <c r="I12" s="72">
        <v>160</v>
      </c>
      <c r="J12" s="76">
        <v>0.03</v>
      </c>
      <c r="K12" s="72">
        <v>58</v>
      </c>
      <c r="L12" s="86">
        <v>0.01</v>
      </c>
      <c r="M12" s="106"/>
    </row>
    <row r="13" spans="1:13" s="1" customFormat="1" ht="15" customHeight="1">
      <c r="A13" s="71" t="s">
        <v>570</v>
      </c>
      <c r="B13" s="87">
        <v>39670</v>
      </c>
      <c r="C13" s="72"/>
      <c r="D13" s="74"/>
      <c r="E13" s="88"/>
      <c r="F13" s="89"/>
      <c r="G13" s="72"/>
      <c r="H13" s="86"/>
      <c r="I13" s="72"/>
      <c r="J13" s="76"/>
      <c r="K13" s="72"/>
      <c r="L13" s="86"/>
      <c r="M13" s="106" t="s">
        <v>212</v>
      </c>
    </row>
    <row r="14" spans="1:13" s="1" customFormat="1" ht="15" customHeight="1">
      <c r="A14" s="71" t="s">
        <v>571</v>
      </c>
      <c r="B14" s="87">
        <v>50863</v>
      </c>
      <c r="C14" s="72">
        <v>27716</v>
      </c>
      <c r="D14" s="74">
        <f>C14/B14</f>
        <v>0.5449147710516485</v>
      </c>
      <c r="E14" s="88">
        <v>15474</v>
      </c>
      <c r="F14" s="89">
        <f>E14/B14</f>
        <v>0.30422900733342506</v>
      </c>
      <c r="G14" s="72">
        <v>4600</v>
      </c>
      <c r="H14" s="86">
        <f>G14/B14</f>
        <v>0.09043902247213102</v>
      </c>
      <c r="I14" s="72">
        <v>2241</v>
      </c>
      <c r="J14" s="76">
        <f>I14/B14</f>
        <v>0.044059532469575134</v>
      </c>
      <c r="K14" s="72">
        <v>832</v>
      </c>
      <c r="L14" s="86">
        <f>K14/B14</f>
        <v>0.01635766667322022</v>
      </c>
      <c r="M14" s="106"/>
    </row>
    <row r="15" spans="1:13" s="1" customFormat="1" ht="15" customHeight="1">
      <c r="A15" s="71" t="s">
        <v>577</v>
      </c>
      <c r="B15" s="87">
        <v>14579</v>
      </c>
      <c r="C15" s="72">
        <v>7650</v>
      </c>
      <c r="D15" s="74">
        <v>0.525</v>
      </c>
      <c r="E15" s="88">
        <v>4512</v>
      </c>
      <c r="F15" s="89">
        <v>0.31</v>
      </c>
      <c r="G15" s="72">
        <v>1418</v>
      </c>
      <c r="H15" s="86">
        <v>0.1</v>
      </c>
      <c r="I15" s="72">
        <v>666</v>
      </c>
      <c r="J15" s="76">
        <v>0.05</v>
      </c>
      <c r="K15" s="72">
        <v>334</v>
      </c>
      <c r="L15" s="86">
        <v>0.02</v>
      </c>
      <c r="M15" s="106"/>
    </row>
    <row r="16" spans="1:13" s="1" customFormat="1" ht="15" customHeight="1">
      <c r="A16" s="71" t="s">
        <v>578</v>
      </c>
      <c r="B16" s="87">
        <v>26123</v>
      </c>
      <c r="C16" s="72">
        <v>14955</v>
      </c>
      <c r="D16" s="74">
        <f>C16/B16</f>
        <v>0.5724840179152471</v>
      </c>
      <c r="E16" s="88">
        <v>6948</v>
      </c>
      <c r="F16" s="89">
        <f>E16/B16</f>
        <v>0.2659725146422693</v>
      </c>
      <c r="G16" s="72">
        <v>2264</v>
      </c>
      <c r="H16" s="86">
        <f>G16/B16</f>
        <v>0.08666692186961682</v>
      </c>
      <c r="I16" s="72">
        <v>1140</v>
      </c>
      <c r="J16" s="76">
        <f>I16/B16</f>
        <v>0.04363970447498373</v>
      </c>
      <c r="K16" s="72">
        <v>547</v>
      </c>
      <c r="L16" s="86">
        <f>K16/B16</f>
        <v>0.020939402059487806</v>
      </c>
      <c r="M16" s="106"/>
    </row>
    <row r="17" spans="1:13" s="1" customFormat="1" ht="15" customHeight="1">
      <c r="A17" s="71" t="s">
        <v>579</v>
      </c>
      <c r="B17" s="87">
        <v>28503</v>
      </c>
      <c r="C17" s="72">
        <v>16669</v>
      </c>
      <c r="D17" s="74">
        <v>0.5848</v>
      </c>
      <c r="E17" s="88">
        <v>7418</v>
      </c>
      <c r="F17" s="89">
        <v>0.2603</v>
      </c>
      <c r="G17" s="72">
        <v>2437</v>
      </c>
      <c r="H17" s="86">
        <v>0.0855</v>
      </c>
      <c r="I17" s="72">
        <v>1344</v>
      </c>
      <c r="J17" s="76">
        <v>0.0472</v>
      </c>
      <c r="K17" s="72">
        <v>635</v>
      </c>
      <c r="L17" s="86">
        <v>0.0222</v>
      </c>
      <c r="M17" s="106"/>
    </row>
    <row r="18" spans="1:13" s="1" customFormat="1" ht="15" customHeight="1">
      <c r="A18" s="71" t="s">
        <v>0</v>
      </c>
      <c r="B18" s="87">
        <v>22077</v>
      </c>
      <c r="C18" s="72">
        <v>12213</v>
      </c>
      <c r="D18" s="74">
        <v>0.55</v>
      </c>
      <c r="E18" s="88">
        <v>6498</v>
      </c>
      <c r="F18" s="89">
        <v>0.293</v>
      </c>
      <c r="G18" s="72">
        <v>1953</v>
      </c>
      <c r="H18" s="86">
        <v>0.088</v>
      </c>
      <c r="I18" s="72">
        <v>1027</v>
      </c>
      <c r="J18" s="76">
        <v>0.046</v>
      </c>
      <c r="K18" s="72">
        <v>510</v>
      </c>
      <c r="L18" s="86">
        <v>0.023</v>
      </c>
      <c r="M18" s="106"/>
    </row>
    <row r="19" spans="1:13" s="1" customFormat="1" ht="15" customHeight="1">
      <c r="A19" s="71" t="s">
        <v>543</v>
      </c>
      <c r="B19" s="87">
        <v>9126</v>
      </c>
      <c r="C19" s="92">
        <v>916</v>
      </c>
      <c r="D19" s="74">
        <f>C19/B19</f>
        <v>0.10037256191102345</v>
      </c>
      <c r="E19" s="93">
        <v>299</v>
      </c>
      <c r="F19" s="89">
        <f>E19/B19</f>
        <v>0.03276353276353276</v>
      </c>
      <c r="G19" s="92">
        <v>196</v>
      </c>
      <c r="H19" s="86">
        <f>G19/B19</f>
        <v>0.021477098400175323</v>
      </c>
      <c r="I19" s="92">
        <v>158</v>
      </c>
      <c r="J19" s="76">
        <f>I19/B19</f>
        <v>0.017313171159325007</v>
      </c>
      <c r="K19" s="92">
        <v>82</v>
      </c>
      <c r="L19" s="86">
        <f>K19/B19</f>
        <v>0.00898531667762437</v>
      </c>
      <c r="M19" s="106"/>
    </row>
    <row r="20" spans="1:13" s="1" customFormat="1" ht="15" customHeight="1">
      <c r="A20" s="71" t="s">
        <v>1</v>
      </c>
      <c r="B20" s="87"/>
      <c r="C20" s="72"/>
      <c r="D20" s="74"/>
      <c r="E20" s="88"/>
      <c r="F20" s="89"/>
      <c r="G20" s="72"/>
      <c r="H20" s="86"/>
      <c r="I20" s="72"/>
      <c r="J20" s="76"/>
      <c r="K20" s="72"/>
      <c r="L20" s="86"/>
      <c r="M20" s="106" t="s">
        <v>307</v>
      </c>
    </row>
    <row r="21" spans="1:13" s="1" customFormat="1" ht="15" customHeight="1">
      <c r="A21" s="71" t="s">
        <v>2</v>
      </c>
      <c r="B21" s="87">
        <v>61486</v>
      </c>
      <c r="C21" s="72">
        <v>32519</v>
      </c>
      <c r="D21" s="74">
        <f>C21/B21</f>
        <v>0.5288846241420812</v>
      </c>
      <c r="E21" s="88">
        <v>19982</v>
      </c>
      <c r="F21" s="89">
        <f>E21/B21</f>
        <v>0.3249845493283024</v>
      </c>
      <c r="G21" s="72">
        <v>5356</v>
      </c>
      <c r="H21" s="86">
        <f>G21/B21</f>
        <v>0.08710926064469961</v>
      </c>
      <c r="I21" s="72">
        <v>2567</v>
      </c>
      <c r="J21" s="76">
        <f>I21/B21</f>
        <v>0.04174934131346973</v>
      </c>
      <c r="K21" s="72">
        <v>1062</v>
      </c>
      <c r="L21" s="86">
        <f>K21/B21</f>
        <v>0.01727222457144716</v>
      </c>
      <c r="M21" s="106"/>
    </row>
    <row r="22" spans="1:13" s="1" customFormat="1" ht="15" customHeight="1">
      <c r="A22" s="71" t="s">
        <v>3</v>
      </c>
      <c r="B22" s="87">
        <v>11033</v>
      </c>
      <c r="C22" s="72">
        <v>5549</v>
      </c>
      <c r="D22" s="74">
        <f>C22/B22</f>
        <v>0.5029457083295568</v>
      </c>
      <c r="E22" s="88">
        <v>3786</v>
      </c>
      <c r="F22" s="89">
        <f>E22/B22</f>
        <v>0.3431523610985226</v>
      </c>
      <c r="G22" s="72">
        <v>1030</v>
      </c>
      <c r="H22" s="86">
        <f>G22/B22</f>
        <v>0.09335629475210731</v>
      </c>
      <c r="I22" s="72">
        <v>459</v>
      </c>
      <c r="J22" s="76">
        <f>I22/B22</f>
        <v>0.04160246533127889</v>
      </c>
      <c r="K22" s="72">
        <v>209</v>
      </c>
      <c r="L22" s="86">
        <f>K22/B22</f>
        <v>0.018943170488534396</v>
      </c>
      <c r="M22" s="106"/>
    </row>
    <row r="23" spans="1:13" s="1" customFormat="1" ht="15" customHeight="1">
      <c r="A23" s="71" t="s">
        <v>4</v>
      </c>
      <c r="B23" s="87">
        <v>86194</v>
      </c>
      <c r="C23" s="72">
        <v>48682</v>
      </c>
      <c r="D23" s="74">
        <f>C23/B23</f>
        <v>0.564795693435738</v>
      </c>
      <c r="E23" s="88">
        <v>24111</v>
      </c>
      <c r="F23" s="89">
        <f>E23/B23</f>
        <v>0.2797294475253498</v>
      </c>
      <c r="G23" s="72">
        <v>7567</v>
      </c>
      <c r="H23" s="86">
        <f>G23/B23</f>
        <v>0.0877903334338817</v>
      </c>
      <c r="I23" s="72">
        <v>3988</v>
      </c>
      <c r="J23" s="76">
        <f>I23/B23</f>
        <v>0.04626772165115901</v>
      </c>
      <c r="K23" s="72">
        <v>1846</v>
      </c>
      <c r="L23" s="86">
        <f>K23/B23</f>
        <v>0.0214168039538715</v>
      </c>
      <c r="M23" s="106"/>
    </row>
    <row r="24" spans="1:13" s="1" customFormat="1" ht="15" customHeight="1">
      <c r="A24" s="71" t="s">
        <v>5</v>
      </c>
      <c r="B24" s="87"/>
      <c r="C24" s="72"/>
      <c r="D24" s="74"/>
      <c r="E24" s="88"/>
      <c r="F24" s="89"/>
      <c r="G24" s="72"/>
      <c r="H24" s="86"/>
      <c r="I24" s="72"/>
      <c r="J24" s="76"/>
      <c r="K24" s="72"/>
      <c r="L24" s="86"/>
      <c r="M24" s="106" t="s">
        <v>103</v>
      </c>
    </row>
    <row r="25" spans="1:13" s="1" customFormat="1" ht="15" customHeight="1">
      <c r="A25" s="71" t="s">
        <v>6</v>
      </c>
      <c r="B25" s="87"/>
      <c r="C25" s="92"/>
      <c r="D25" s="74"/>
      <c r="E25" s="93"/>
      <c r="F25" s="89"/>
      <c r="G25" s="92"/>
      <c r="H25" s="86"/>
      <c r="I25" s="92"/>
      <c r="J25" s="76"/>
      <c r="K25" s="92"/>
      <c r="L25" s="86"/>
      <c r="M25" s="106" t="s">
        <v>297</v>
      </c>
    </row>
    <row r="26" spans="1:13" s="1" customFormat="1" ht="15" customHeight="1">
      <c r="A26" s="71" t="s">
        <v>7</v>
      </c>
      <c r="B26" s="87">
        <v>22340</v>
      </c>
      <c r="C26" s="72">
        <v>13455</v>
      </c>
      <c r="D26" s="74">
        <v>0.5455</v>
      </c>
      <c r="E26" s="88">
        <v>7302</v>
      </c>
      <c r="F26" s="89">
        <v>0.296</v>
      </c>
      <c r="G26" s="72">
        <v>2183</v>
      </c>
      <c r="H26" s="86">
        <v>0.0885</v>
      </c>
      <c r="I26" s="72">
        <v>1154</v>
      </c>
      <c r="J26" s="76">
        <v>0.0468</v>
      </c>
      <c r="K26" s="72">
        <v>573</v>
      </c>
      <c r="L26" s="86">
        <v>0.0232</v>
      </c>
      <c r="M26" s="106"/>
    </row>
    <row r="27" spans="1:13" s="1" customFormat="1" ht="15" customHeight="1">
      <c r="A27" s="71" t="s">
        <v>8</v>
      </c>
      <c r="B27" s="87"/>
      <c r="C27" s="72"/>
      <c r="D27" s="74"/>
      <c r="E27" s="88"/>
      <c r="F27" s="89"/>
      <c r="G27" s="72"/>
      <c r="H27" s="86"/>
      <c r="I27" s="72"/>
      <c r="J27" s="76"/>
      <c r="K27" s="72"/>
      <c r="L27" s="86"/>
      <c r="M27" s="106" t="s">
        <v>416</v>
      </c>
    </row>
    <row r="28" spans="1:13" s="1" customFormat="1" ht="15" customHeight="1">
      <c r="A28" s="71" t="s">
        <v>52</v>
      </c>
      <c r="B28" s="87">
        <v>10618</v>
      </c>
      <c r="C28" s="72">
        <v>6433</v>
      </c>
      <c r="D28" s="74">
        <v>0.5276</v>
      </c>
      <c r="E28" s="88">
        <v>3820</v>
      </c>
      <c r="F28" s="89">
        <v>0.3133</v>
      </c>
      <c r="G28" s="72">
        <v>1079</v>
      </c>
      <c r="H28" s="86">
        <v>0.0885</v>
      </c>
      <c r="I28" s="72">
        <v>623</v>
      </c>
      <c r="J28" s="76">
        <v>0.0511</v>
      </c>
      <c r="K28" s="72">
        <v>238</v>
      </c>
      <c r="L28" s="86">
        <v>0.0195</v>
      </c>
      <c r="M28" s="106"/>
    </row>
    <row r="29" spans="1:13" s="1" customFormat="1" ht="15" customHeight="1">
      <c r="A29" s="71" t="s">
        <v>9</v>
      </c>
      <c r="B29" s="87">
        <v>8686</v>
      </c>
      <c r="C29" s="72">
        <v>4308</v>
      </c>
      <c r="D29" s="74">
        <v>0.4959</v>
      </c>
      <c r="E29" s="88">
        <v>3047</v>
      </c>
      <c r="F29" s="89">
        <v>0.3507</v>
      </c>
      <c r="G29" s="72">
        <v>770</v>
      </c>
      <c r="H29" s="86">
        <v>0.0886</v>
      </c>
      <c r="I29" s="72">
        <v>381</v>
      </c>
      <c r="J29" s="76">
        <v>0.0438</v>
      </c>
      <c r="K29" s="72">
        <v>180</v>
      </c>
      <c r="L29" s="86">
        <v>0.0207</v>
      </c>
      <c r="M29" s="106"/>
    </row>
    <row r="30" spans="1:13" s="1" customFormat="1" ht="15" customHeight="1">
      <c r="A30" s="71" t="s">
        <v>10</v>
      </c>
      <c r="B30" s="87">
        <v>18108</v>
      </c>
      <c r="C30" s="92">
        <v>7609</v>
      </c>
      <c r="D30" s="74">
        <v>0.42</v>
      </c>
      <c r="E30" s="93">
        <v>7412</v>
      </c>
      <c r="F30" s="89">
        <f>E30/B30</f>
        <v>0.40932184669759225</v>
      </c>
      <c r="G30" s="92">
        <v>1785</v>
      </c>
      <c r="H30" s="86">
        <v>0.098</v>
      </c>
      <c r="I30" s="92">
        <v>915</v>
      </c>
      <c r="J30" s="76">
        <v>0.051</v>
      </c>
      <c r="K30" s="92">
        <v>387</v>
      </c>
      <c r="L30" s="86">
        <v>0.022</v>
      </c>
      <c r="M30" s="106"/>
    </row>
    <row r="31" spans="1:13" s="1" customFormat="1" ht="15" customHeight="1">
      <c r="A31" s="71" t="s">
        <v>558</v>
      </c>
      <c r="B31" s="87">
        <f>C31+E31+G31+I31+K31</f>
        <v>2019</v>
      </c>
      <c r="C31" s="72">
        <v>1040</v>
      </c>
      <c r="D31" s="74">
        <f>C31/B31</f>
        <v>0.5151064883605745</v>
      </c>
      <c r="E31" s="88">
        <v>511</v>
      </c>
      <c r="F31" s="89">
        <f>E31/B31</f>
        <v>0.2530955918771669</v>
      </c>
      <c r="G31" s="72">
        <v>229</v>
      </c>
      <c r="H31" s="86">
        <f>G31/B31</f>
        <v>0.11342248637939574</v>
      </c>
      <c r="I31" s="72">
        <v>113</v>
      </c>
      <c r="J31" s="76">
        <f>I31/B31</f>
        <v>0.05596830113917781</v>
      </c>
      <c r="K31" s="72">
        <v>126</v>
      </c>
      <c r="L31" s="86">
        <f>K31/B31</f>
        <v>0.06240713224368499</v>
      </c>
      <c r="M31" s="106" t="s">
        <v>92</v>
      </c>
    </row>
    <row r="32" spans="1:13" s="1" customFormat="1" ht="15" customHeight="1">
      <c r="A32" s="71" t="s">
        <v>559</v>
      </c>
      <c r="B32" s="87">
        <v>2489</v>
      </c>
      <c r="C32" s="72">
        <v>1086</v>
      </c>
      <c r="D32" s="74">
        <f>C32/B32</f>
        <v>0.43631980715146645</v>
      </c>
      <c r="E32" s="88">
        <v>938</v>
      </c>
      <c r="F32" s="89">
        <f>E32/B32</f>
        <v>0.37685817597428684</v>
      </c>
      <c r="G32" s="72">
        <v>255</v>
      </c>
      <c r="H32" s="86">
        <f>G32/B32</f>
        <v>0.10245078344716754</v>
      </c>
      <c r="I32" s="72">
        <v>136</v>
      </c>
      <c r="J32" s="76">
        <f>I32/B32</f>
        <v>0.05464041783848935</v>
      </c>
      <c r="K32" s="72">
        <v>74</v>
      </c>
      <c r="L32" s="86">
        <f>K32/B32</f>
        <v>0.029730815588589796</v>
      </c>
      <c r="M32" s="106"/>
    </row>
    <row r="33" spans="1:13" s="1" customFormat="1" ht="15" customHeight="1">
      <c r="A33" s="71" t="s">
        <v>560</v>
      </c>
      <c r="B33" s="87"/>
      <c r="C33" s="92"/>
      <c r="D33" s="74"/>
      <c r="E33" s="93"/>
      <c r="F33" s="89"/>
      <c r="G33" s="92"/>
      <c r="H33" s="86"/>
      <c r="I33" s="92"/>
      <c r="J33" s="76"/>
      <c r="K33" s="92"/>
      <c r="L33" s="86"/>
      <c r="M33" s="106" t="s">
        <v>308</v>
      </c>
    </row>
    <row r="34" spans="1:13" s="1" customFormat="1" ht="15" customHeight="1">
      <c r="A34" s="71" t="s">
        <v>11</v>
      </c>
      <c r="B34" s="87"/>
      <c r="C34" s="72"/>
      <c r="D34" s="74"/>
      <c r="E34" s="88"/>
      <c r="F34" s="89"/>
      <c r="G34" s="72"/>
      <c r="H34" s="86"/>
      <c r="I34" s="72"/>
      <c r="J34" s="76"/>
      <c r="K34" s="72"/>
      <c r="L34" s="86"/>
      <c r="M34" s="106" t="s">
        <v>308</v>
      </c>
    </row>
    <row r="35" spans="1:13" s="1" customFormat="1" ht="15" customHeight="1">
      <c r="A35" s="71" t="s">
        <v>555</v>
      </c>
      <c r="B35" s="87">
        <v>136582</v>
      </c>
      <c r="C35" s="92">
        <v>73369</v>
      </c>
      <c r="D35" s="74">
        <v>0.54</v>
      </c>
      <c r="E35" s="93">
        <v>42989</v>
      </c>
      <c r="F35" s="89">
        <v>0.31</v>
      </c>
      <c r="G35" s="92">
        <v>12369</v>
      </c>
      <c r="H35" s="86">
        <v>0.09</v>
      </c>
      <c r="I35" s="92">
        <v>6018</v>
      </c>
      <c r="J35" s="76">
        <v>0.04</v>
      </c>
      <c r="K35" s="92">
        <v>2608</v>
      </c>
      <c r="L35" s="86">
        <v>0.02</v>
      </c>
      <c r="M35" s="106"/>
    </row>
    <row r="36" spans="1:13" s="1" customFormat="1" ht="15" customHeight="1">
      <c r="A36" s="71" t="s">
        <v>12</v>
      </c>
      <c r="B36" s="87"/>
      <c r="C36" s="92"/>
      <c r="D36" s="74"/>
      <c r="E36" s="93"/>
      <c r="F36" s="89"/>
      <c r="G36" s="92"/>
      <c r="H36" s="86"/>
      <c r="I36" s="92"/>
      <c r="J36" s="76"/>
      <c r="K36" s="92"/>
      <c r="L36" s="86"/>
      <c r="M36" s="106" t="s">
        <v>309</v>
      </c>
    </row>
    <row r="37" spans="1:13" s="1" customFormat="1" ht="15" customHeight="1">
      <c r="A37" s="71" t="s">
        <v>561</v>
      </c>
      <c r="B37" s="87"/>
      <c r="C37" s="72"/>
      <c r="D37" s="74"/>
      <c r="E37" s="88"/>
      <c r="F37" s="89"/>
      <c r="G37" s="72"/>
      <c r="H37" s="86"/>
      <c r="I37" s="72"/>
      <c r="J37" s="76"/>
      <c r="K37" s="72"/>
      <c r="L37" s="86"/>
      <c r="M37" s="106" t="s">
        <v>302</v>
      </c>
    </row>
    <row r="38" spans="1:13" s="1" customFormat="1" ht="15" customHeight="1">
      <c r="A38" s="71" t="s">
        <v>13</v>
      </c>
      <c r="B38" s="87"/>
      <c r="C38" s="92"/>
      <c r="D38" s="74"/>
      <c r="E38" s="93"/>
      <c r="F38" s="89"/>
      <c r="G38" s="92"/>
      <c r="H38" s="86"/>
      <c r="I38" s="92"/>
      <c r="J38" s="76"/>
      <c r="K38" s="92"/>
      <c r="L38" s="86"/>
      <c r="M38" s="106" t="s">
        <v>300</v>
      </c>
    </row>
    <row r="39" spans="1:13" s="1" customFormat="1" ht="15" customHeight="1">
      <c r="A39" s="71" t="s">
        <v>14</v>
      </c>
      <c r="B39" s="87">
        <v>2746</v>
      </c>
      <c r="C39" s="72">
        <v>1456</v>
      </c>
      <c r="D39" s="74">
        <v>0.53</v>
      </c>
      <c r="E39" s="88">
        <v>830</v>
      </c>
      <c r="F39" s="89">
        <v>0.302</v>
      </c>
      <c r="G39" s="72">
        <v>254</v>
      </c>
      <c r="H39" s="86">
        <v>0.093</v>
      </c>
      <c r="I39" s="72">
        <v>142</v>
      </c>
      <c r="J39" s="76">
        <v>0.052</v>
      </c>
      <c r="K39" s="72">
        <v>64</v>
      </c>
      <c r="L39" s="86">
        <v>0.023</v>
      </c>
      <c r="M39" s="106" t="s">
        <v>416</v>
      </c>
    </row>
    <row r="40" spans="1:13" s="1" customFormat="1" ht="15" customHeight="1">
      <c r="A40" s="71" t="s">
        <v>15</v>
      </c>
      <c r="B40" s="87"/>
      <c r="C40" s="92"/>
      <c r="D40" s="74"/>
      <c r="E40" s="93"/>
      <c r="F40" s="89"/>
      <c r="G40" s="92"/>
      <c r="H40" s="86"/>
      <c r="I40" s="92"/>
      <c r="J40" s="76"/>
      <c r="K40" s="92"/>
      <c r="L40" s="86"/>
      <c r="M40" s="106" t="s">
        <v>307</v>
      </c>
    </row>
    <row r="41" spans="1:13" s="1" customFormat="1" ht="15" customHeight="1">
      <c r="A41" s="71" t="s">
        <v>16</v>
      </c>
      <c r="B41" s="87">
        <v>12977</v>
      </c>
      <c r="C41" s="72">
        <v>6501</v>
      </c>
      <c r="D41" s="74">
        <f>C41/B41</f>
        <v>0.500963242660091</v>
      </c>
      <c r="E41" s="88">
        <v>4136</v>
      </c>
      <c r="F41" s="89">
        <f>E41/B41</f>
        <v>0.31871773137088694</v>
      </c>
      <c r="G41" s="72">
        <v>1258</v>
      </c>
      <c r="H41" s="86">
        <f>G41/B41</f>
        <v>0.09694074131155121</v>
      </c>
      <c r="I41" s="72">
        <v>685</v>
      </c>
      <c r="J41" s="76">
        <f>I41/B41</f>
        <v>0.05278569777298297</v>
      </c>
      <c r="K41" s="72">
        <v>397</v>
      </c>
      <c r="L41" s="86">
        <f>K41/B41</f>
        <v>0.03059258688448794</v>
      </c>
      <c r="M41" s="106"/>
    </row>
    <row r="42" spans="1:13" s="1" customFormat="1" ht="15" customHeight="1">
      <c r="A42" s="71" t="s">
        <v>17</v>
      </c>
      <c r="B42" s="87">
        <v>15412</v>
      </c>
      <c r="C42" s="72">
        <v>9474</v>
      </c>
      <c r="D42" s="74">
        <f>C42/B42</f>
        <v>0.6147158058655593</v>
      </c>
      <c r="E42" s="88">
        <v>5131</v>
      </c>
      <c r="F42" s="89">
        <f>E42/B42</f>
        <v>0.33292239813132624</v>
      </c>
      <c r="G42" s="72">
        <v>1564</v>
      </c>
      <c r="H42" s="86">
        <f>G42/B42</f>
        <v>0.10147936672722555</v>
      </c>
      <c r="I42" s="72">
        <v>769</v>
      </c>
      <c r="J42" s="76">
        <f>I42/B42</f>
        <v>0.04989618479107189</v>
      </c>
      <c r="K42" s="72">
        <v>413</v>
      </c>
      <c r="L42" s="86">
        <f>K42/B42</f>
        <v>0.02679730080456787</v>
      </c>
      <c r="M42" s="106"/>
    </row>
    <row r="43" spans="1:13" s="1" customFormat="1" ht="15" customHeight="1">
      <c r="A43" s="71" t="s">
        <v>562</v>
      </c>
      <c r="B43" s="87">
        <v>1161</v>
      </c>
      <c r="C43" s="72"/>
      <c r="D43" s="74"/>
      <c r="E43" s="88"/>
      <c r="F43" s="89"/>
      <c r="G43" s="72"/>
      <c r="H43" s="86"/>
      <c r="I43" s="72"/>
      <c r="J43" s="76"/>
      <c r="K43" s="72"/>
      <c r="L43" s="86"/>
      <c r="M43" s="106" t="s">
        <v>416</v>
      </c>
    </row>
    <row r="44" spans="1:13" s="1" customFormat="1" ht="15" customHeight="1">
      <c r="A44" s="71" t="s">
        <v>563</v>
      </c>
      <c r="B44" s="87">
        <v>6372</v>
      </c>
      <c r="C44" s="72"/>
      <c r="D44" s="74">
        <f>C44/B44</f>
        <v>0</v>
      </c>
      <c r="E44" s="88"/>
      <c r="F44" s="89"/>
      <c r="G44" s="72"/>
      <c r="H44" s="86"/>
      <c r="I44" s="72"/>
      <c r="J44" s="76"/>
      <c r="K44" s="72"/>
      <c r="L44" s="86"/>
      <c r="M44" s="106" t="s">
        <v>73</v>
      </c>
    </row>
    <row r="45" spans="1:13" s="1" customFormat="1" ht="15" customHeight="1">
      <c r="A45" s="71" t="s">
        <v>18</v>
      </c>
      <c r="B45" s="87">
        <v>10264</v>
      </c>
      <c r="C45" s="72">
        <v>4561</v>
      </c>
      <c r="D45" s="74">
        <f>C45/B45</f>
        <v>0.44436866718628215</v>
      </c>
      <c r="E45" s="88">
        <v>3433</v>
      </c>
      <c r="F45" s="89">
        <f>E45/B45</f>
        <v>0.33446999220576773</v>
      </c>
      <c r="G45" s="72">
        <v>988</v>
      </c>
      <c r="H45" s="86">
        <f>G45/B45</f>
        <v>0.09625876851130163</v>
      </c>
      <c r="I45" s="72">
        <v>547</v>
      </c>
      <c r="J45" s="76">
        <f>I45/B45</f>
        <v>0.053293063133281374</v>
      </c>
      <c r="K45" s="72">
        <v>735</v>
      </c>
      <c r="L45" s="86">
        <f>K45/B45</f>
        <v>0.07160950896336711</v>
      </c>
      <c r="M45" s="106"/>
    </row>
    <row r="46" spans="1:13" s="1" customFormat="1" ht="15" customHeight="1">
      <c r="A46" s="71" t="s">
        <v>19</v>
      </c>
      <c r="B46" s="87"/>
      <c r="C46" s="72"/>
      <c r="D46" s="74"/>
      <c r="E46" s="88"/>
      <c r="F46" s="89"/>
      <c r="G46" s="72"/>
      <c r="H46" s="86"/>
      <c r="I46" s="72"/>
      <c r="J46" s="76"/>
      <c r="K46" s="72"/>
      <c r="L46" s="86"/>
      <c r="M46" s="106" t="s">
        <v>297</v>
      </c>
    </row>
    <row r="47" spans="1:13" s="1" customFormat="1" ht="15" customHeight="1" thickBot="1">
      <c r="A47" s="194" t="s">
        <v>564</v>
      </c>
      <c r="B47" s="440"/>
      <c r="C47" s="473"/>
      <c r="D47" s="476"/>
      <c r="E47" s="471"/>
      <c r="F47" s="89"/>
      <c r="G47" s="473"/>
      <c r="H47" s="86"/>
      <c r="I47" s="473"/>
      <c r="J47" s="76"/>
      <c r="K47" s="473"/>
      <c r="L47" s="86"/>
      <c r="M47" s="106" t="s">
        <v>302</v>
      </c>
    </row>
    <row r="48" spans="1:13" s="1" customFormat="1" ht="15" customHeight="1" thickBot="1">
      <c r="A48" s="412" t="s">
        <v>553</v>
      </c>
      <c r="B48" s="604">
        <f>SUM(B6:B47)</f>
        <v>624129</v>
      </c>
      <c r="C48" s="604">
        <f>SUM(C6:C47)</f>
        <v>306870</v>
      </c>
      <c r="D48" s="570">
        <f>C48/B48</f>
        <v>0.4916772013477983</v>
      </c>
      <c r="E48" s="575">
        <f>SUM(E6:E47)</f>
        <v>179239</v>
      </c>
      <c r="F48" s="573">
        <f>E48/B48</f>
        <v>0.28718261769602116</v>
      </c>
      <c r="G48" s="605">
        <f>SUM(G6:G47)</f>
        <v>52126</v>
      </c>
      <c r="H48" s="570">
        <f>G48/B48</f>
        <v>0.08351799067180023</v>
      </c>
      <c r="I48" s="605">
        <f>SUM(I6:I47)</f>
        <v>26160</v>
      </c>
      <c r="J48" s="573">
        <f>I48/B48</f>
        <v>0.041914411924457926</v>
      </c>
      <c r="K48" s="605">
        <f>SUM(K6:K47)</f>
        <v>12283</v>
      </c>
      <c r="L48" s="570">
        <f>K48/B48</f>
        <v>0.019680226363460118</v>
      </c>
      <c r="M48" s="106"/>
    </row>
    <row r="49" spans="1:13" s="1" customFormat="1" ht="15" customHeight="1">
      <c r="A49" s="501" t="s">
        <v>473</v>
      </c>
      <c r="B49" s="501"/>
      <c r="C49" s="501"/>
      <c r="D49" s="299"/>
      <c r="E49" s="501"/>
      <c r="F49" s="501"/>
      <c r="G49" s="501"/>
      <c r="H49" s="501"/>
      <c r="L49" s="580"/>
      <c r="M49" s="578"/>
    </row>
    <row r="50" spans="1:13" s="1" customFormat="1" ht="15" customHeight="1">
      <c r="A50" s="336"/>
      <c r="B50" s="336"/>
      <c r="C50" s="826"/>
      <c r="D50" s="827"/>
      <c r="M50" s="578"/>
    </row>
    <row r="51" spans="1:13" s="1" customFormat="1" ht="15" customHeight="1">
      <c r="A51" s="336"/>
      <c r="B51" s="336"/>
      <c r="C51" s="336"/>
      <c r="M51" s="578"/>
    </row>
    <row r="52" spans="1:13" s="1" customFormat="1" ht="15" customHeight="1">
      <c r="A52" s="336"/>
      <c r="B52" s="336"/>
      <c r="C52" s="336"/>
      <c r="M52" s="578"/>
    </row>
    <row r="53" spans="1:13" s="1" customFormat="1" ht="15" customHeight="1">
      <c r="A53" s="336"/>
      <c r="B53" s="336"/>
      <c r="C53" s="336"/>
      <c r="M53" s="578"/>
    </row>
    <row r="54" spans="1:13" s="1" customFormat="1" ht="15" customHeight="1">
      <c r="A54" s="336"/>
      <c r="B54" s="336"/>
      <c r="C54" s="336"/>
      <c r="M54" s="578"/>
    </row>
    <row r="55" spans="1:13" s="1" customFormat="1" ht="15" customHeight="1">
      <c r="A55" s="336"/>
      <c r="B55" s="336"/>
      <c r="C55" s="336"/>
      <c r="M55" s="578"/>
    </row>
    <row r="56" spans="1:13" s="1" customFormat="1" ht="15" customHeight="1">
      <c r="A56" s="336"/>
      <c r="B56" s="336"/>
      <c r="C56" s="336"/>
      <c r="M56" s="578"/>
    </row>
    <row r="57" spans="1:13" s="1" customFormat="1" ht="15" customHeight="1">
      <c r="A57" s="336"/>
      <c r="B57" s="336"/>
      <c r="C57" s="336"/>
      <c r="M57" s="578"/>
    </row>
    <row r="58" spans="1:13" s="1" customFormat="1" ht="15" customHeight="1">
      <c r="A58" s="336"/>
      <c r="B58" s="336"/>
      <c r="C58" s="336"/>
      <c r="M58" s="578"/>
    </row>
    <row r="59" spans="1:13" s="1" customFormat="1" ht="15" customHeight="1">
      <c r="A59" s="336"/>
      <c r="B59" s="336"/>
      <c r="C59" s="336"/>
      <c r="M59" s="578"/>
    </row>
    <row r="60" spans="1:13" s="1" customFormat="1" ht="15" customHeight="1">
      <c r="A60" s="336"/>
      <c r="B60" s="336"/>
      <c r="C60" s="336"/>
      <c r="M60" s="578"/>
    </row>
    <row r="61" spans="1:13" s="1" customFormat="1" ht="15" customHeight="1">
      <c r="A61" s="336"/>
      <c r="B61" s="336"/>
      <c r="C61" s="336"/>
      <c r="M61" s="578"/>
    </row>
    <row r="62" spans="1:13" s="1" customFormat="1" ht="15" customHeight="1">
      <c r="A62" s="336"/>
      <c r="B62" s="336"/>
      <c r="C62" s="336"/>
      <c r="M62" s="578"/>
    </row>
    <row r="63" spans="1:13" s="1" customFormat="1" ht="15" customHeight="1">
      <c r="A63" s="336"/>
      <c r="B63" s="336"/>
      <c r="C63" s="336"/>
      <c r="M63" s="578"/>
    </row>
    <row r="64" spans="1:13" s="1" customFormat="1" ht="15" customHeight="1">
      <c r="A64" s="336"/>
      <c r="B64" s="336"/>
      <c r="C64" s="336"/>
      <c r="M64" s="578"/>
    </row>
    <row r="65" spans="1:13" s="1" customFormat="1" ht="15" customHeight="1">
      <c r="A65" s="336"/>
      <c r="B65" s="336"/>
      <c r="C65" s="336"/>
      <c r="M65" s="578"/>
    </row>
    <row r="66" spans="1:13" s="1" customFormat="1" ht="15" customHeight="1">
      <c r="A66" s="336"/>
      <c r="B66" s="336"/>
      <c r="C66" s="336"/>
      <c r="M66" s="578"/>
    </row>
    <row r="67" spans="1:13" s="1" customFormat="1" ht="15" customHeight="1">
      <c r="A67" s="336"/>
      <c r="B67" s="336"/>
      <c r="C67" s="336"/>
      <c r="M67" s="578"/>
    </row>
    <row r="68" spans="1:13" s="1" customFormat="1" ht="15" customHeight="1">
      <c r="A68" s="336"/>
      <c r="B68" s="336"/>
      <c r="C68" s="336"/>
      <c r="M68" s="578"/>
    </row>
    <row r="69" spans="1:13" s="1" customFormat="1" ht="15" customHeight="1">
      <c r="A69" s="336"/>
      <c r="B69" s="336"/>
      <c r="C69" s="336"/>
      <c r="M69" s="578"/>
    </row>
    <row r="70" spans="1:13" s="1" customFormat="1" ht="15" customHeight="1">
      <c r="A70" s="336"/>
      <c r="B70" s="336"/>
      <c r="C70" s="336"/>
      <c r="M70" s="578"/>
    </row>
    <row r="71" spans="1:13" s="1" customFormat="1" ht="15" customHeight="1">
      <c r="A71" s="336"/>
      <c r="B71" s="336"/>
      <c r="C71" s="336"/>
      <c r="M71" s="578"/>
    </row>
    <row r="72" spans="1:13" s="1" customFormat="1" ht="15" customHeight="1">
      <c r="A72" s="336"/>
      <c r="B72" s="336"/>
      <c r="C72" s="336"/>
      <c r="M72" s="578"/>
    </row>
    <row r="73" spans="1:13" s="1" customFormat="1" ht="15" customHeight="1">
      <c r="A73" s="336"/>
      <c r="B73" s="336"/>
      <c r="C73" s="336"/>
      <c r="M73" s="578"/>
    </row>
    <row r="74" spans="1:13" s="1" customFormat="1" ht="15" customHeight="1">
      <c r="A74" s="336"/>
      <c r="B74" s="336"/>
      <c r="C74" s="336"/>
      <c r="M74" s="578"/>
    </row>
    <row r="75" spans="1:13" s="1" customFormat="1" ht="15" customHeight="1">
      <c r="A75" s="336"/>
      <c r="B75" s="336"/>
      <c r="C75" s="336"/>
      <c r="M75" s="578"/>
    </row>
    <row r="76" spans="1:13" s="1" customFormat="1" ht="15" customHeight="1">
      <c r="A76" s="336"/>
      <c r="B76" s="336"/>
      <c r="C76" s="336"/>
      <c r="M76" s="578"/>
    </row>
    <row r="77" spans="1:13" s="1" customFormat="1" ht="15" customHeight="1">
      <c r="A77" s="336"/>
      <c r="B77" s="336"/>
      <c r="C77" s="336"/>
      <c r="M77" s="578"/>
    </row>
    <row r="78" spans="1:13" s="1" customFormat="1" ht="15" customHeight="1">
      <c r="A78" s="336"/>
      <c r="B78" s="336"/>
      <c r="C78" s="336"/>
      <c r="M78" s="578"/>
    </row>
    <row r="79" spans="1:13" s="1" customFormat="1" ht="15" customHeight="1">
      <c r="A79" s="336"/>
      <c r="B79" s="336"/>
      <c r="C79" s="336"/>
      <c r="M79" s="578"/>
    </row>
    <row r="80" spans="1:13" s="1" customFormat="1" ht="15" customHeight="1">
      <c r="A80" s="336"/>
      <c r="B80" s="336"/>
      <c r="C80" s="336"/>
      <c r="M80" s="578"/>
    </row>
    <row r="81" spans="1:13" s="1" customFormat="1" ht="15" customHeight="1">
      <c r="A81" s="336"/>
      <c r="B81" s="336"/>
      <c r="C81" s="336"/>
      <c r="M81" s="578"/>
    </row>
    <row r="82" spans="1:13" s="1" customFormat="1" ht="15" customHeight="1">
      <c r="A82" s="336"/>
      <c r="B82" s="336"/>
      <c r="C82" s="336"/>
      <c r="M82" s="578"/>
    </row>
    <row r="83" spans="1:13" s="1" customFormat="1" ht="15" customHeight="1">
      <c r="A83" s="336"/>
      <c r="B83" s="336"/>
      <c r="C83" s="336"/>
      <c r="M83" s="578"/>
    </row>
    <row r="84" spans="1:13" s="1" customFormat="1" ht="15" customHeight="1">
      <c r="A84" s="336"/>
      <c r="B84" s="336"/>
      <c r="C84" s="336"/>
      <c r="M84" s="578"/>
    </row>
    <row r="85" spans="1:13" s="1" customFormat="1" ht="15" customHeight="1">
      <c r="A85" s="336"/>
      <c r="B85" s="336"/>
      <c r="C85" s="336"/>
      <c r="M85" s="578"/>
    </row>
    <row r="86" spans="1:13" s="1" customFormat="1" ht="15" customHeight="1">
      <c r="A86" s="336"/>
      <c r="B86" s="336"/>
      <c r="C86" s="336"/>
      <c r="M86" s="578"/>
    </row>
    <row r="87" spans="1:13" s="1" customFormat="1" ht="15" customHeight="1">
      <c r="A87" s="336"/>
      <c r="B87" s="336"/>
      <c r="C87" s="336"/>
      <c r="M87" s="578"/>
    </row>
    <row r="88" spans="1:13" s="1" customFormat="1" ht="15" customHeight="1">
      <c r="A88" s="336"/>
      <c r="B88" s="336"/>
      <c r="C88" s="336"/>
      <c r="M88" s="578"/>
    </row>
    <row r="89" spans="1:13" s="1" customFormat="1" ht="15" customHeight="1">
      <c r="A89" s="336"/>
      <c r="B89" s="336"/>
      <c r="C89" s="336"/>
      <c r="M89" s="578"/>
    </row>
    <row r="90" spans="1:13" s="1" customFormat="1" ht="15" customHeight="1">
      <c r="A90" s="336"/>
      <c r="B90" s="336"/>
      <c r="C90" s="336"/>
      <c r="M90" s="578"/>
    </row>
    <row r="91" spans="1:13" s="1" customFormat="1" ht="15" customHeight="1">
      <c r="A91" s="336"/>
      <c r="B91" s="336"/>
      <c r="C91" s="336"/>
      <c r="M91" s="578"/>
    </row>
    <row r="92" spans="1:13" s="1" customFormat="1" ht="15" customHeight="1">
      <c r="A92" s="336"/>
      <c r="B92" s="336"/>
      <c r="C92" s="336"/>
      <c r="M92" s="578"/>
    </row>
    <row r="93" spans="1:13" s="1" customFormat="1" ht="15" customHeight="1">
      <c r="A93" s="336"/>
      <c r="B93" s="336"/>
      <c r="C93" s="336"/>
      <c r="M93" s="578"/>
    </row>
    <row r="94" spans="1:13" s="1" customFormat="1" ht="15" customHeight="1">
      <c r="A94" s="336"/>
      <c r="B94" s="336"/>
      <c r="C94" s="336"/>
      <c r="M94" s="578"/>
    </row>
    <row r="95" spans="1:13" s="1" customFormat="1" ht="15" customHeight="1">
      <c r="A95" s="336"/>
      <c r="B95" s="336"/>
      <c r="C95" s="336"/>
      <c r="M95" s="578"/>
    </row>
    <row r="96" spans="1:13" s="1" customFormat="1" ht="15" customHeight="1">
      <c r="A96" s="336"/>
      <c r="B96" s="336"/>
      <c r="C96" s="336"/>
      <c r="M96" s="578"/>
    </row>
    <row r="97" spans="1:13" s="1" customFormat="1" ht="15" customHeight="1">
      <c r="A97" s="336"/>
      <c r="B97" s="336"/>
      <c r="C97" s="336"/>
      <c r="M97" s="578"/>
    </row>
    <row r="98" spans="1:13" s="1" customFormat="1" ht="15" customHeight="1">
      <c r="A98" s="336"/>
      <c r="B98" s="336"/>
      <c r="C98" s="336"/>
      <c r="M98" s="578"/>
    </row>
    <row r="99" spans="1:13" s="1" customFormat="1" ht="15" customHeight="1">
      <c r="A99" s="336"/>
      <c r="B99" s="336"/>
      <c r="C99" s="336"/>
      <c r="M99" s="578"/>
    </row>
    <row r="100" spans="1:13" s="1" customFormat="1" ht="15" customHeight="1">
      <c r="A100" s="336"/>
      <c r="B100" s="336"/>
      <c r="C100" s="336"/>
      <c r="M100" s="578"/>
    </row>
    <row r="101" spans="1:13" s="1" customFormat="1" ht="15" customHeight="1">
      <c r="A101" s="336"/>
      <c r="B101" s="336"/>
      <c r="C101" s="336"/>
      <c r="M101" s="578"/>
    </row>
    <row r="102" spans="1:13" s="1" customFormat="1" ht="15" customHeight="1">
      <c r="A102" s="336"/>
      <c r="B102" s="336"/>
      <c r="C102" s="336"/>
      <c r="M102" s="578"/>
    </row>
    <row r="103" spans="1:13" s="1" customFormat="1" ht="15" customHeight="1">
      <c r="A103" s="336"/>
      <c r="B103" s="336"/>
      <c r="C103" s="336"/>
      <c r="M103" s="578"/>
    </row>
    <row r="104" spans="1:13" s="1" customFormat="1" ht="15" customHeight="1">
      <c r="A104" s="336"/>
      <c r="B104" s="336"/>
      <c r="C104" s="336"/>
      <c r="M104" s="578"/>
    </row>
  </sheetData>
  <sheetProtection/>
  <mergeCells count="8">
    <mergeCell ref="C50:D50"/>
    <mergeCell ref="E2:H2"/>
    <mergeCell ref="C3:D3"/>
    <mergeCell ref="K3:L3"/>
    <mergeCell ref="I3:J3"/>
    <mergeCell ref="A3:A4"/>
    <mergeCell ref="E3:F3"/>
    <mergeCell ref="G3:H3"/>
  </mergeCells>
  <printOptions/>
  <pageMargins left="0.4724409448818898" right="0.1968503937007874" top="0.6692913385826772" bottom="0.2755905511811024" header="0.4330708661417323" footer="0.1968503937007874"/>
  <pageSetup fitToHeight="1"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B1:T224"/>
  <sheetViews>
    <sheetView zoomScalePageLayoutView="0" workbookViewId="0" topLeftCell="A1">
      <pane xSplit="2" ySplit="5" topLeftCell="C21" activePane="bottomRight" state="frozen"/>
      <selection pane="topLeft" activeCell="A1" sqref="A1"/>
      <selection pane="topRight" activeCell="C1" sqref="C1"/>
      <selection pane="bottomLeft" activeCell="A6" sqref="A6"/>
      <selection pane="bottomRight" activeCell="S32" sqref="S32"/>
    </sheetView>
  </sheetViews>
  <sheetFormatPr defaultColWidth="9.00390625" defaultRowHeight="16.5" customHeight="1"/>
  <cols>
    <col min="1" max="1" width="2.50390625" style="117" customWidth="1"/>
    <col min="2" max="2" width="11.00390625" style="117" customWidth="1"/>
    <col min="3" max="3" width="9.25390625" style="117" customWidth="1"/>
    <col min="4" max="4" width="10.00390625" style="202" customWidth="1"/>
    <col min="5" max="5" width="8.125" style="202" customWidth="1"/>
    <col min="6" max="6" width="6.125" style="117" customWidth="1"/>
    <col min="7" max="7" width="6.75390625" style="117" customWidth="1"/>
    <col min="8" max="8" width="5.75390625" style="117" customWidth="1"/>
    <col min="9" max="9" width="6.125" style="117" customWidth="1"/>
    <col min="10" max="10" width="5.625" style="117" customWidth="1"/>
    <col min="11" max="11" width="4.125" style="117" customWidth="1"/>
    <col min="12" max="12" width="5.375" style="117" customWidth="1"/>
    <col min="13" max="13" width="5.00390625" style="117" customWidth="1"/>
    <col min="14" max="14" width="8.125" style="117" customWidth="1"/>
    <col min="15" max="15" width="8.00390625" style="117" customWidth="1"/>
    <col min="16" max="16" width="6.75390625" style="117" customWidth="1"/>
    <col min="17" max="17" width="10.50390625" style="117" customWidth="1"/>
    <col min="18" max="18" width="9.00390625" style="117" customWidth="1"/>
    <col min="19" max="19" width="24.375" style="293" customWidth="1"/>
    <col min="20" max="20" width="9.00390625" style="203" customWidth="1"/>
    <col min="21" max="16384" width="9.00390625" style="117" customWidth="1"/>
  </cols>
  <sheetData>
    <row r="1" spans="2:20" s="1" customFormat="1" ht="16.5" customHeight="1">
      <c r="B1" s="832" t="s">
        <v>190</v>
      </c>
      <c r="C1" s="832"/>
      <c r="D1" s="832"/>
      <c r="E1" s="832"/>
      <c r="F1" s="832"/>
      <c r="G1" s="832"/>
      <c r="H1" s="832"/>
      <c r="I1" s="832"/>
      <c r="J1" s="832"/>
      <c r="K1" s="832"/>
      <c r="L1" s="832"/>
      <c r="M1" s="832"/>
      <c r="N1" s="832"/>
      <c r="O1" s="832"/>
      <c r="P1" s="832"/>
      <c r="Q1" s="832"/>
      <c r="R1" s="832"/>
      <c r="S1" s="205"/>
      <c r="T1" s="204"/>
    </row>
    <row r="2" spans="2:20" s="1" customFormat="1" ht="16.5" customHeight="1" thickBot="1">
      <c r="B2" s="618"/>
      <c r="C2" s="618"/>
      <c r="D2" s="619"/>
      <c r="E2" s="619"/>
      <c r="F2" s="606"/>
      <c r="G2" s="606"/>
      <c r="H2" s="606"/>
      <c r="I2" s="606"/>
      <c r="J2" s="606"/>
      <c r="K2" s="606"/>
      <c r="L2" s="606"/>
      <c r="M2" s="606"/>
      <c r="P2" s="582" t="s">
        <v>148</v>
      </c>
      <c r="Q2" s="606"/>
      <c r="R2" s="606"/>
      <c r="S2" s="205"/>
      <c r="T2" s="204"/>
    </row>
    <row r="3" spans="2:20" s="1" customFormat="1" ht="16.5" customHeight="1" thickBot="1">
      <c r="B3" s="833"/>
      <c r="C3" s="860" t="s">
        <v>340</v>
      </c>
      <c r="D3" s="861"/>
      <c r="E3" s="855" t="s">
        <v>336</v>
      </c>
      <c r="F3" s="858" t="s">
        <v>547</v>
      </c>
      <c r="G3" s="711"/>
      <c r="H3" s="711"/>
      <c r="I3" s="711"/>
      <c r="J3" s="711"/>
      <c r="K3" s="711"/>
      <c r="L3" s="711"/>
      <c r="M3" s="711"/>
      <c r="N3" s="711"/>
      <c r="O3" s="859"/>
      <c r="P3" s="836" t="s">
        <v>538</v>
      </c>
      <c r="Q3" s="837"/>
      <c r="R3" s="722"/>
      <c r="S3" s="708" t="s">
        <v>223</v>
      </c>
      <c r="T3" s="204"/>
    </row>
    <row r="4" spans="2:20" s="1" customFormat="1" ht="16.5" customHeight="1">
      <c r="B4" s="834"/>
      <c r="C4" s="862"/>
      <c r="D4" s="863"/>
      <c r="E4" s="856"/>
      <c r="F4" s="840" t="s">
        <v>548</v>
      </c>
      <c r="G4" s="842" t="s">
        <v>549</v>
      </c>
      <c r="H4" s="844" t="s">
        <v>550</v>
      </c>
      <c r="I4" s="845"/>
      <c r="J4" s="853" t="s">
        <v>551</v>
      </c>
      <c r="K4" s="849" t="s">
        <v>65</v>
      </c>
      <c r="L4" s="849" t="s">
        <v>66</v>
      </c>
      <c r="M4" s="849" t="s">
        <v>67</v>
      </c>
      <c r="N4" s="851" t="s">
        <v>539</v>
      </c>
      <c r="O4" s="846" t="s">
        <v>337</v>
      </c>
      <c r="P4" s="838"/>
      <c r="Q4" s="839"/>
      <c r="R4" s="839"/>
      <c r="S4" s="830"/>
      <c r="T4" s="204"/>
    </row>
    <row r="5" spans="2:20" s="1" customFormat="1" ht="23.25" customHeight="1" thickBot="1">
      <c r="B5" s="835"/>
      <c r="C5" s="659" t="s">
        <v>338</v>
      </c>
      <c r="D5" s="660" t="s">
        <v>339</v>
      </c>
      <c r="E5" s="857"/>
      <c r="F5" s="841"/>
      <c r="G5" s="843"/>
      <c r="H5" s="607" t="s">
        <v>540</v>
      </c>
      <c r="I5" s="608" t="s">
        <v>541</v>
      </c>
      <c r="J5" s="854"/>
      <c r="K5" s="850"/>
      <c r="L5" s="850"/>
      <c r="M5" s="850"/>
      <c r="N5" s="852"/>
      <c r="O5" s="847"/>
      <c r="P5" s="609" t="s">
        <v>540</v>
      </c>
      <c r="Q5" s="654" t="s">
        <v>542</v>
      </c>
      <c r="R5" s="651" t="s">
        <v>521</v>
      </c>
      <c r="S5" s="831"/>
      <c r="T5" s="204"/>
    </row>
    <row r="6" spans="2:20" s="1" customFormat="1" ht="16.5" customHeight="1">
      <c r="B6" s="610" t="s">
        <v>22</v>
      </c>
      <c r="C6" s="633">
        <v>112148</v>
      </c>
      <c r="D6" s="661"/>
      <c r="E6" s="640" t="s">
        <v>83</v>
      </c>
      <c r="F6" s="611">
        <v>24</v>
      </c>
      <c r="G6" s="848">
        <v>1519</v>
      </c>
      <c r="H6" s="812"/>
      <c r="I6" s="812"/>
      <c r="J6" s="812"/>
      <c r="K6" s="812"/>
      <c r="L6" s="812"/>
      <c r="M6" s="738"/>
      <c r="N6" s="648">
        <f aca="true" t="shared" si="0" ref="N6:N35">SUM(F6:M6)-I6</f>
        <v>1543</v>
      </c>
      <c r="O6" s="646" t="e">
        <f>N6/E6</f>
        <v>#VALUE!</v>
      </c>
      <c r="P6" s="612">
        <v>860</v>
      </c>
      <c r="Q6" s="655">
        <v>268078174</v>
      </c>
      <c r="R6" s="652">
        <f>Q6/P6</f>
        <v>311718.8069767442</v>
      </c>
      <c r="S6" s="622" t="s">
        <v>474</v>
      </c>
      <c r="T6" s="204"/>
    </row>
    <row r="7" spans="2:20" s="1" customFormat="1" ht="16.5" customHeight="1">
      <c r="B7" s="81" t="s">
        <v>566</v>
      </c>
      <c r="C7" s="633">
        <v>3829</v>
      </c>
      <c r="D7" s="662" t="s">
        <v>213</v>
      </c>
      <c r="E7" s="641">
        <v>18740</v>
      </c>
      <c r="F7" s="50">
        <v>38</v>
      </c>
      <c r="G7" s="51">
        <v>68</v>
      </c>
      <c r="H7" s="51">
        <v>61</v>
      </c>
      <c r="I7" s="51">
        <v>4</v>
      </c>
      <c r="J7" s="52">
        <v>0</v>
      </c>
      <c r="K7" s="51">
        <v>9</v>
      </c>
      <c r="L7" s="51">
        <v>9</v>
      </c>
      <c r="M7" s="51">
        <v>4</v>
      </c>
      <c r="N7" s="648">
        <f t="shared" si="0"/>
        <v>189</v>
      </c>
      <c r="O7" s="646">
        <f>N7/E7</f>
        <v>0.01008537886872999</v>
      </c>
      <c r="P7" s="80">
        <v>74</v>
      </c>
      <c r="Q7" s="656">
        <v>17064575</v>
      </c>
      <c r="R7" s="652">
        <f aca="true" t="shared" si="1" ref="R7:R47">Q7/P7</f>
        <v>230602.36486486485</v>
      </c>
      <c r="S7" s="620"/>
      <c r="T7" s="204"/>
    </row>
    <row r="8" spans="2:20" s="1" customFormat="1" ht="16.5" customHeight="1">
      <c r="B8" s="81" t="s">
        <v>567</v>
      </c>
      <c r="C8" s="633">
        <v>1443</v>
      </c>
      <c r="D8" s="662" t="s">
        <v>276</v>
      </c>
      <c r="E8" s="642"/>
      <c r="F8" s="50">
        <v>0</v>
      </c>
      <c r="G8" s="51">
        <v>1</v>
      </c>
      <c r="H8" s="51">
        <v>2</v>
      </c>
      <c r="I8" s="51">
        <v>0</v>
      </c>
      <c r="J8" s="52">
        <v>0</v>
      </c>
      <c r="K8" s="51">
        <v>2</v>
      </c>
      <c r="L8" s="51">
        <v>0</v>
      </c>
      <c r="M8" s="51">
        <v>0</v>
      </c>
      <c r="N8" s="648">
        <f t="shared" si="0"/>
        <v>5</v>
      </c>
      <c r="O8" s="646" t="e">
        <f aca="true" t="shared" si="2" ref="O8:O48">N8/E8</f>
        <v>#DIV/0!</v>
      </c>
      <c r="P8" s="80">
        <v>6</v>
      </c>
      <c r="Q8" s="656">
        <v>1703582</v>
      </c>
      <c r="R8" s="652">
        <f t="shared" si="1"/>
        <v>283930.3333333333</v>
      </c>
      <c r="S8" s="620"/>
      <c r="T8" s="204"/>
    </row>
    <row r="9" spans="2:20" s="1" customFormat="1" ht="16.5" customHeight="1">
      <c r="B9" s="81" t="s">
        <v>554</v>
      </c>
      <c r="C9" s="633">
        <v>6390</v>
      </c>
      <c r="D9" s="662" t="s">
        <v>227</v>
      </c>
      <c r="E9" s="642">
        <v>86</v>
      </c>
      <c r="F9" s="50">
        <v>0</v>
      </c>
      <c r="G9" s="52">
        <v>7</v>
      </c>
      <c r="H9" s="52">
        <v>0</v>
      </c>
      <c r="I9" s="52">
        <v>0</v>
      </c>
      <c r="J9" s="52">
        <v>0</v>
      </c>
      <c r="K9" s="52">
        <v>0</v>
      </c>
      <c r="L9" s="52">
        <v>6</v>
      </c>
      <c r="M9" s="51">
        <v>0</v>
      </c>
      <c r="N9" s="648">
        <f t="shared" si="0"/>
        <v>13</v>
      </c>
      <c r="O9" s="646">
        <f t="shared" si="2"/>
        <v>0.1511627906976744</v>
      </c>
      <c r="P9" s="80">
        <v>13</v>
      </c>
      <c r="Q9" s="656">
        <v>883359</v>
      </c>
      <c r="R9" s="652">
        <v>67951</v>
      </c>
      <c r="S9" s="620" t="s">
        <v>245</v>
      </c>
      <c r="T9" s="204"/>
    </row>
    <row r="10" spans="2:20" s="1" customFormat="1" ht="16.5" customHeight="1">
      <c r="B10" s="81" t="s">
        <v>556</v>
      </c>
      <c r="C10" s="633"/>
      <c r="D10" s="662"/>
      <c r="E10" s="643">
        <v>418</v>
      </c>
      <c r="F10" s="50"/>
      <c r="G10" s="51"/>
      <c r="H10" s="51"/>
      <c r="I10" s="51"/>
      <c r="J10" s="52"/>
      <c r="K10" s="51"/>
      <c r="L10" s="51"/>
      <c r="M10" s="51"/>
      <c r="N10" s="648">
        <f t="shared" si="0"/>
        <v>0</v>
      </c>
      <c r="O10" s="646">
        <f t="shared" si="2"/>
        <v>0</v>
      </c>
      <c r="P10" s="80"/>
      <c r="Q10" s="656"/>
      <c r="R10" s="652"/>
      <c r="S10" s="620"/>
      <c r="T10" s="204"/>
    </row>
    <row r="11" spans="2:20" s="1" customFormat="1" ht="16.5" customHeight="1">
      <c r="B11" s="81" t="s">
        <v>568</v>
      </c>
      <c r="C11" s="634" t="s">
        <v>218</v>
      </c>
      <c r="D11" s="662" t="s">
        <v>219</v>
      </c>
      <c r="E11" s="642">
        <v>6161</v>
      </c>
      <c r="F11" s="50">
        <v>0</v>
      </c>
      <c r="G11" s="51">
        <v>29</v>
      </c>
      <c r="H11" s="51">
        <v>5</v>
      </c>
      <c r="I11" s="51">
        <v>0</v>
      </c>
      <c r="J11" s="51">
        <v>0</v>
      </c>
      <c r="K11" s="51">
        <v>0</v>
      </c>
      <c r="L11" s="51">
        <v>0</v>
      </c>
      <c r="M11" s="51">
        <v>0</v>
      </c>
      <c r="N11" s="648">
        <f t="shared" si="0"/>
        <v>34</v>
      </c>
      <c r="O11" s="646">
        <f t="shared" si="2"/>
        <v>0.0055185846453497805</v>
      </c>
      <c r="P11" s="80">
        <v>28</v>
      </c>
      <c r="Q11" s="656">
        <v>2035102</v>
      </c>
      <c r="R11" s="652">
        <f t="shared" si="1"/>
        <v>72682.21428571429</v>
      </c>
      <c r="S11" s="620"/>
      <c r="T11" s="204"/>
    </row>
    <row r="12" spans="2:20" s="1" customFormat="1" ht="16.5" customHeight="1">
      <c r="B12" s="81" t="s">
        <v>569</v>
      </c>
      <c r="C12" s="633">
        <v>1158</v>
      </c>
      <c r="D12" s="662" t="s">
        <v>267</v>
      </c>
      <c r="E12" s="642">
        <v>8148</v>
      </c>
      <c r="F12" s="50">
        <v>0</v>
      </c>
      <c r="G12" s="51">
        <v>52</v>
      </c>
      <c r="H12" s="51">
        <v>8</v>
      </c>
      <c r="I12" s="51">
        <v>0</v>
      </c>
      <c r="J12" s="52">
        <v>0</v>
      </c>
      <c r="K12" s="51">
        <v>0</v>
      </c>
      <c r="L12" s="51">
        <v>0</v>
      </c>
      <c r="M12" s="51">
        <v>0</v>
      </c>
      <c r="N12" s="648">
        <f t="shared" si="0"/>
        <v>60</v>
      </c>
      <c r="O12" s="646">
        <f t="shared" si="2"/>
        <v>0.007363770250368188</v>
      </c>
      <c r="P12" s="80">
        <v>44</v>
      </c>
      <c r="Q12" s="656">
        <v>6012776</v>
      </c>
      <c r="R12" s="652">
        <f t="shared" si="1"/>
        <v>136654</v>
      </c>
      <c r="S12" s="620"/>
      <c r="T12" s="204"/>
    </row>
    <row r="13" spans="2:20" s="1" customFormat="1" ht="16.5" customHeight="1">
      <c r="B13" s="81" t="s">
        <v>557</v>
      </c>
      <c r="C13" s="633">
        <v>198</v>
      </c>
      <c r="D13" s="662" t="s">
        <v>459</v>
      </c>
      <c r="E13" s="642">
        <v>370</v>
      </c>
      <c r="F13" s="50">
        <v>0</v>
      </c>
      <c r="G13" s="51">
        <v>1</v>
      </c>
      <c r="H13" s="51">
        <v>0</v>
      </c>
      <c r="I13" s="51">
        <v>0</v>
      </c>
      <c r="J13" s="51">
        <v>0</v>
      </c>
      <c r="K13" s="51">
        <v>0</v>
      </c>
      <c r="L13" s="51">
        <v>0</v>
      </c>
      <c r="M13" s="51">
        <v>0</v>
      </c>
      <c r="N13" s="648">
        <f t="shared" si="0"/>
        <v>1</v>
      </c>
      <c r="O13" s="646">
        <f t="shared" si="2"/>
        <v>0.002702702702702703</v>
      </c>
      <c r="P13" s="80">
        <v>1</v>
      </c>
      <c r="Q13" s="656">
        <v>0</v>
      </c>
      <c r="R13" s="652">
        <v>0</v>
      </c>
      <c r="S13" s="620"/>
      <c r="T13" s="204"/>
    </row>
    <row r="14" spans="2:20" s="1" customFormat="1" ht="16.5" customHeight="1">
      <c r="B14" s="81" t="s">
        <v>570</v>
      </c>
      <c r="C14" s="633">
        <v>2608</v>
      </c>
      <c r="D14" s="662" t="s">
        <v>227</v>
      </c>
      <c r="E14" s="642">
        <v>4289</v>
      </c>
      <c r="F14" s="50">
        <v>2</v>
      </c>
      <c r="G14" s="51">
        <v>124</v>
      </c>
      <c r="H14" s="51">
        <v>0</v>
      </c>
      <c r="I14" s="51">
        <v>0</v>
      </c>
      <c r="J14" s="51">
        <v>0</v>
      </c>
      <c r="K14" s="51">
        <v>0</v>
      </c>
      <c r="L14" s="51">
        <v>0</v>
      </c>
      <c r="M14" s="51">
        <v>0</v>
      </c>
      <c r="N14" s="648">
        <f t="shared" si="0"/>
        <v>126</v>
      </c>
      <c r="O14" s="646">
        <f t="shared" si="2"/>
        <v>0.029377477267428304</v>
      </c>
      <c r="P14" s="80">
        <v>106</v>
      </c>
      <c r="Q14" s="656">
        <v>4516408</v>
      </c>
      <c r="R14" s="652">
        <f t="shared" si="1"/>
        <v>42607.622641509435</v>
      </c>
      <c r="S14" s="620" t="s">
        <v>226</v>
      </c>
      <c r="T14" s="204"/>
    </row>
    <row r="15" spans="2:20" s="1" customFormat="1" ht="16.5" customHeight="1">
      <c r="B15" s="81" t="s">
        <v>571</v>
      </c>
      <c r="C15" s="633">
        <v>138</v>
      </c>
      <c r="D15" s="662" t="s">
        <v>259</v>
      </c>
      <c r="E15" s="642">
        <v>8650</v>
      </c>
      <c r="F15" s="50">
        <v>0</v>
      </c>
      <c r="G15" s="51">
        <v>1</v>
      </c>
      <c r="H15" s="51">
        <v>0</v>
      </c>
      <c r="I15" s="51">
        <v>0</v>
      </c>
      <c r="J15" s="51">
        <v>0</v>
      </c>
      <c r="K15" s="51">
        <v>0</v>
      </c>
      <c r="L15" s="51">
        <v>0</v>
      </c>
      <c r="M15" s="51">
        <v>0</v>
      </c>
      <c r="N15" s="648">
        <f t="shared" si="0"/>
        <v>1</v>
      </c>
      <c r="O15" s="646">
        <f t="shared" si="2"/>
        <v>0.00011560693641618497</v>
      </c>
      <c r="P15" s="80">
        <v>1</v>
      </c>
      <c r="Q15" s="656">
        <v>409180</v>
      </c>
      <c r="R15" s="652">
        <f t="shared" si="1"/>
        <v>409180</v>
      </c>
      <c r="S15" s="620" t="s">
        <v>272</v>
      </c>
      <c r="T15" s="204"/>
    </row>
    <row r="16" spans="2:20" s="1" customFormat="1" ht="16.5" customHeight="1">
      <c r="B16" s="81" t="s">
        <v>577</v>
      </c>
      <c r="C16" s="633">
        <v>1822</v>
      </c>
      <c r="D16" s="662" t="s">
        <v>233</v>
      </c>
      <c r="E16" s="642">
        <v>2558</v>
      </c>
      <c r="F16" s="50">
        <v>2</v>
      </c>
      <c r="G16" s="51">
        <v>21</v>
      </c>
      <c r="H16" s="51">
        <v>51</v>
      </c>
      <c r="I16" s="217"/>
      <c r="J16" s="52">
        <v>0</v>
      </c>
      <c r="K16" s="51">
        <v>0</v>
      </c>
      <c r="L16" s="51">
        <v>0</v>
      </c>
      <c r="M16" s="51">
        <v>1</v>
      </c>
      <c r="N16" s="648">
        <f t="shared" si="0"/>
        <v>75</v>
      </c>
      <c r="O16" s="646">
        <f t="shared" si="2"/>
        <v>0.029319781078967943</v>
      </c>
      <c r="P16" s="80">
        <v>59</v>
      </c>
      <c r="Q16" s="656">
        <v>8813301</v>
      </c>
      <c r="R16" s="652">
        <f t="shared" si="1"/>
        <v>149377.98305084746</v>
      </c>
      <c r="S16" s="620"/>
      <c r="T16" s="204"/>
    </row>
    <row r="17" spans="2:20" s="1" customFormat="1" ht="16.5" customHeight="1">
      <c r="B17" s="81" t="s">
        <v>578</v>
      </c>
      <c r="C17" s="633">
        <v>960</v>
      </c>
      <c r="D17" s="662" t="s">
        <v>469</v>
      </c>
      <c r="E17" s="642">
        <v>7088</v>
      </c>
      <c r="F17" s="50">
        <v>5</v>
      </c>
      <c r="G17" s="51">
        <v>4</v>
      </c>
      <c r="H17" s="51">
        <v>3</v>
      </c>
      <c r="I17" s="51">
        <v>0</v>
      </c>
      <c r="J17" s="52">
        <v>0</v>
      </c>
      <c r="K17" s="51">
        <v>0</v>
      </c>
      <c r="L17" s="51">
        <v>0</v>
      </c>
      <c r="M17" s="51">
        <v>0</v>
      </c>
      <c r="N17" s="648">
        <f t="shared" si="0"/>
        <v>12</v>
      </c>
      <c r="O17" s="646">
        <f t="shared" si="2"/>
        <v>0.001693002257336343</v>
      </c>
      <c r="P17" s="80">
        <v>7</v>
      </c>
      <c r="Q17" s="656">
        <v>1209495</v>
      </c>
      <c r="R17" s="652">
        <f t="shared" si="1"/>
        <v>172785</v>
      </c>
      <c r="S17" s="620" t="s">
        <v>468</v>
      </c>
      <c r="T17" s="204"/>
    </row>
    <row r="18" spans="2:20" s="1" customFormat="1" ht="16.5" customHeight="1">
      <c r="B18" s="81" t="s">
        <v>579</v>
      </c>
      <c r="C18" s="633">
        <v>18074</v>
      </c>
      <c r="D18" s="662" t="s">
        <v>244</v>
      </c>
      <c r="E18" s="642">
        <v>4540</v>
      </c>
      <c r="F18" s="50">
        <v>91</v>
      </c>
      <c r="G18" s="51">
        <v>206</v>
      </c>
      <c r="H18" s="51">
        <v>253</v>
      </c>
      <c r="I18" s="51">
        <v>3</v>
      </c>
      <c r="J18" s="52">
        <v>0</v>
      </c>
      <c r="K18" s="51">
        <v>20</v>
      </c>
      <c r="L18" s="51">
        <v>0</v>
      </c>
      <c r="M18" s="51">
        <v>0</v>
      </c>
      <c r="N18" s="648">
        <f t="shared" si="0"/>
        <v>570</v>
      </c>
      <c r="O18" s="646">
        <f t="shared" si="2"/>
        <v>0.12555066079295155</v>
      </c>
      <c r="P18" s="80">
        <v>238</v>
      </c>
      <c r="Q18" s="656">
        <v>28256113</v>
      </c>
      <c r="R18" s="652">
        <f t="shared" si="1"/>
        <v>118723.16386554622</v>
      </c>
      <c r="S18" s="620"/>
      <c r="T18" s="204"/>
    </row>
    <row r="19" spans="2:20" s="1" customFormat="1" ht="16.5" customHeight="1">
      <c r="B19" s="81" t="s">
        <v>0</v>
      </c>
      <c r="C19" s="633">
        <v>890</v>
      </c>
      <c r="D19" s="662"/>
      <c r="E19" s="642">
        <v>7695</v>
      </c>
      <c r="F19" s="50">
        <v>23</v>
      </c>
      <c r="G19" s="51">
        <v>64</v>
      </c>
      <c r="H19" s="51">
        <v>8</v>
      </c>
      <c r="I19" s="51">
        <v>0</v>
      </c>
      <c r="J19" s="52">
        <v>0</v>
      </c>
      <c r="K19" s="52">
        <v>1</v>
      </c>
      <c r="L19" s="52">
        <v>0</v>
      </c>
      <c r="M19" s="51">
        <v>2</v>
      </c>
      <c r="N19" s="648">
        <f t="shared" si="0"/>
        <v>98</v>
      </c>
      <c r="O19" s="646">
        <f t="shared" si="2"/>
        <v>0.012735542560103964</v>
      </c>
      <c r="P19" s="80">
        <v>58</v>
      </c>
      <c r="Q19" s="656">
        <v>5496505</v>
      </c>
      <c r="R19" s="652">
        <f t="shared" si="1"/>
        <v>94767.3275862069</v>
      </c>
      <c r="S19" s="620"/>
      <c r="T19" s="204"/>
    </row>
    <row r="20" spans="2:20" s="1" customFormat="1" ht="16.5" customHeight="1">
      <c r="B20" s="82" t="s">
        <v>543</v>
      </c>
      <c r="C20" s="635" t="s">
        <v>205</v>
      </c>
      <c r="D20" s="663"/>
      <c r="E20" s="642">
        <v>1651</v>
      </c>
      <c r="F20" s="50">
        <v>41</v>
      </c>
      <c r="G20" s="51">
        <v>50</v>
      </c>
      <c r="H20" s="51">
        <v>17</v>
      </c>
      <c r="I20" s="51">
        <v>3</v>
      </c>
      <c r="J20" s="52">
        <v>4</v>
      </c>
      <c r="K20" s="51">
        <v>0</v>
      </c>
      <c r="L20" s="51">
        <v>1</v>
      </c>
      <c r="M20" s="51">
        <v>6</v>
      </c>
      <c r="N20" s="648">
        <f t="shared" si="0"/>
        <v>119</v>
      </c>
      <c r="O20" s="646">
        <f t="shared" si="2"/>
        <v>0.07207752877044216</v>
      </c>
      <c r="P20" s="80">
        <v>43</v>
      </c>
      <c r="Q20" s="656">
        <v>2220018</v>
      </c>
      <c r="R20" s="652">
        <f t="shared" si="1"/>
        <v>51628.32558139535</v>
      </c>
      <c r="S20" s="620"/>
      <c r="T20" s="204"/>
    </row>
    <row r="21" spans="2:20" s="1" customFormat="1" ht="16.5" customHeight="1">
      <c r="B21" s="81" t="s">
        <v>1</v>
      </c>
      <c r="C21" s="633">
        <v>8864</v>
      </c>
      <c r="D21" s="662" t="s">
        <v>259</v>
      </c>
      <c r="E21" s="642"/>
      <c r="F21" s="50">
        <v>2</v>
      </c>
      <c r="G21" s="51">
        <v>16</v>
      </c>
      <c r="H21" s="51">
        <v>35</v>
      </c>
      <c r="I21" s="51">
        <v>9</v>
      </c>
      <c r="J21" s="52">
        <v>0</v>
      </c>
      <c r="K21" s="51">
        <v>1</v>
      </c>
      <c r="L21" s="51">
        <v>0</v>
      </c>
      <c r="M21" s="51">
        <v>0</v>
      </c>
      <c r="N21" s="648">
        <f t="shared" si="0"/>
        <v>54</v>
      </c>
      <c r="O21" s="646" t="e">
        <f t="shared" si="2"/>
        <v>#DIV/0!</v>
      </c>
      <c r="P21" s="80">
        <v>18</v>
      </c>
      <c r="Q21" s="656">
        <v>13807832</v>
      </c>
      <c r="R21" s="652">
        <f t="shared" si="1"/>
        <v>767101.7777777778</v>
      </c>
      <c r="S21" s="620"/>
      <c r="T21" s="204"/>
    </row>
    <row r="22" spans="2:20" s="1" customFormat="1" ht="16.5" customHeight="1">
      <c r="B22" s="81" t="s">
        <v>2</v>
      </c>
      <c r="C22" s="633">
        <v>569</v>
      </c>
      <c r="D22" s="662"/>
      <c r="E22" s="642">
        <v>14552</v>
      </c>
      <c r="F22" s="50">
        <v>24</v>
      </c>
      <c r="G22" s="51">
        <v>37</v>
      </c>
      <c r="H22" s="51">
        <v>3</v>
      </c>
      <c r="I22" s="51">
        <v>0</v>
      </c>
      <c r="J22" s="52">
        <v>0</v>
      </c>
      <c r="K22" s="51">
        <v>0</v>
      </c>
      <c r="L22" s="51">
        <v>0</v>
      </c>
      <c r="M22" s="51">
        <v>4</v>
      </c>
      <c r="N22" s="648">
        <f t="shared" si="0"/>
        <v>68</v>
      </c>
      <c r="O22" s="646">
        <f t="shared" si="2"/>
        <v>0.004672897196261682</v>
      </c>
      <c r="P22" s="80">
        <v>42</v>
      </c>
      <c r="Q22" s="656">
        <v>9629016</v>
      </c>
      <c r="R22" s="652">
        <f t="shared" si="1"/>
        <v>229262.2857142857</v>
      </c>
      <c r="S22" s="620"/>
      <c r="T22" s="204"/>
    </row>
    <row r="23" spans="2:20" s="1" customFormat="1" ht="16.5" customHeight="1">
      <c r="B23" s="81" t="s">
        <v>3</v>
      </c>
      <c r="C23" s="633">
        <v>385</v>
      </c>
      <c r="D23" s="662"/>
      <c r="E23" s="642">
        <v>1591</v>
      </c>
      <c r="F23" s="50">
        <v>0</v>
      </c>
      <c r="G23" s="51">
        <v>44</v>
      </c>
      <c r="H23" s="51">
        <v>5</v>
      </c>
      <c r="I23" s="51">
        <v>0</v>
      </c>
      <c r="J23" s="52">
        <v>0</v>
      </c>
      <c r="K23" s="51">
        <v>1</v>
      </c>
      <c r="L23" s="51">
        <v>2</v>
      </c>
      <c r="M23" s="51">
        <v>3</v>
      </c>
      <c r="N23" s="648">
        <f t="shared" si="0"/>
        <v>55</v>
      </c>
      <c r="O23" s="646">
        <f t="shared" si="2"/>
        <v>0.034569453174104335</v>
      </c>
      <c r="P23" s="80">
        <v>48</v>
      </c>
      <c r="Q23" s="656">
        <v>3184590</v>
      </c>
      <c r="R23" s="652">
        <f t="shared" si="1"/>
        <v>66345.625</v>
      </c>
      <c r="S23" s="620"/>
      <c r="T23" s="204"/>
    </row>
    <row r="24" spans="2:20" s="1" customFormat="1" ht="16.5" customHeight="1">
      <c r="B24" s="81" t="s">
        <v>4</v>
      </c>
      <c r="C24" s="633">
        <v>876</v>
      </c>
      <c r="D24" s="662"/>
      <c r="E24" s="642">
        <v>32414</v>
      </c>
      <c r="F24" s="50">
        <v>0</v>
      </c>
      <c r="G24" s="51">
        <v>36</v>
      </c>
      <c r="H24" s="51">
        <v>0</v>
      </c>
      <c r="I24" s="51">
        <v>0</v>
      </c>
      <c r="J24" s="51">
        <v>0</v>
      </c>
      <c r="K24" s="51">
        <v>0</v>
      </c>
      <c r="L24" s="51">
        <v>0</v>
      </c>
      <c r="M24" s="51">
        <v>0</v>
      </c>
      <c r="N24" s="648">
        <f t="shared" si="0"/>
        <v>36</v>
      </c>
      <c r="O24" s="646">
        <f t="shared" si="2"/>
        <v>0.0011106312087369656</v>
      </c>
      <c r="P24" s="80">
        <v>14</v>
      </c>
      <c r="Q24" s="656">
        <v>4648822</v>
      </c>
      <c r="R24" s="652">
        <f t="shared" si="1"/>
        <v>332058.71428571426</v>
      </c>
      <c r="S24" s="620" t="s">
        <v>474</v>
      </c>
      <c r="T24" s="204"/>
    </row>
    <row r="25" spans="2:20" s="1" customFormat="1" ht="16.5" customHeight="1">
      <c r="B25" s="81" t="s">
        <v>5</v>
      </c>
      <c r="C25" s="633">
        <v>570</v>
      </c>
      <c r="D25" s="662" t="s">
        <v>286</v>
      </c>
      <c r="E25" s="642"/>
      <c r="F25" s="50">
        <v>0</v>
      </c>
      <c r="G25" s="51">
        <v>13</v>
      </c>
      <c r="H25" s="51">
        <v>29</v>
      </c>
      <c r="I25" s="51">
        <v>0</v>
      </c>
      <c r="J25" s="51">
        <v>0</v>
      </c>
      <c r="K25" s="51">
        <v>0</v>
      </c>
      <c r="L25" s="51">
        <v>1</v>
      </c>
      <c r="M25" s="51">
        <v>0</v>
      </c>
      <c r="N25" s="648">
        <f t="shared" si="0"/>
        <v>43</v>
      </c>
      <c r="O25" s="646" t="e">
        <f t="shared" si="2"/>
        <v>#DIV/0!</v>
      </c>
      <c r="P25" s="80">
        <v>14</v>
      </c>
      <c r="Q25" s="656">
        <v>8434128</v>
      </c>
      <c r="R25" s="652">
        <f t="shared" si="1"/>
        <v>602437.7142857143</v>
      </c>
      <c r="S25" s="620"/>
      <c r="T25" s="204"/>
    </row>
    <row r="26" spans="2:20" s="1" customFormat="1" ht="16.5" customHeight="1">
      <c r="B26" s="81" t="s">
        <v>6</v>
      </c>
      <c r="C26" s="633">
        <v>2709</v>
      </c>
      <c r="D26" s="662" t="s">
        <v>240</v>
      </c>
      <c r="E26" s="642">
        <v>2758</v>
      </c>
      <c r="F26" s="50">
        <v>0</v>
      </c>
      <c r="G26" s="51">
        <v>32</v>
      </c>
      <c r="H26" s="51">
        <v>10</v>
      </c>
      <c r="I26" s="51">
        <v>0</v>
      </c>
      <c r="J26" s="52">
        <v>0</v>
      </c>
      <c r="K26" s="51">
        <v>0</v>
      </c>
      <c r="L26" s="51">
        <v>0</v>
      </c>
      <c r="M26" s="51">
        <v>0</v>
      </c>
      <c r="N26" s="648">
        <f t="shared" si="0"/>
        <v>42</v>
      </c>
      <c r="O26" s="646">
        <f t="shared" si="2"/>
        <v>0.015228426395939087</v>
      </c>
      <c r="P26" s="80">
        <v>34</v>
      </c>
      <c r="Q26" s="656">
        <v>2339100</v>
      </c>
      <c r="R26" s="652">
        <f t="shared" si="1"/>
        <v>68797.05882352941</v>
      </c>
      <c r="S26" s="620"/>
      <c r="T26" s="204"/>
    </row>
    <row r="27" spans="2:20" s="1" customFormat="1" ht="16.5" customHeight="1">
      <c r="B27" s="81" t="s">
        <v>7</v>
      </c>
      <c r="C27" s="633">
        <v>7239</v>
      </c>
      <c r="D27" s="662"/>
      <c r="E27" s="642">
        <v>4437</v>
      </c>
      <c r="F27" s="50">
        <v>19</v>
      </c>
      <c r="G27" s="51">
        <v>97</v>
      </c>
      <c r="H27" s="51">
        <v>58</v>
      </c>
      <c r="I27" s="51">
        <v>6</v>
      </c>
      <c r="J27" s="52">
        <v>0</v>
      </c>
      <c r="K27" s="51">
        <v>0</v>
      </c>
      <c r="L27" s="51">
        <v>0</v>
      </c>
      <c r="M27" s="51">
        <v>1</v>
      </c>
      <c r="N27" s="648">
        <f t="shared" si="0"/>
        <v>175</v>
      </c>
      <c r="O27" s="646">
        <f t="shared" si="2"/>
        <v>0.039441063781834575</v>
      </c>
      <c r="P27" s="80">
        <v>88</v>
      </c>
      <c r="Q27" s="656">
        <v>4943301</v>
      </c>
      <c r="R27" s="652">
        <f t="shared" si="1"/>
        <v>56173.875</v>
      </c>
      <c r="S27" s="620" t="s">
        <v>461</v>
      </c>
      <c r="T27" s="204"/>
    </row>
    <row r="28" spans="2:20" s="1" customFormat="1" ht="16.5" customHeight="1">
      <c r="B28" s="81" t="s">
        <v>8</v>
      </c>
      <c r="C28" s="633">
        <v>579</v>
      </c>
      <c r="D28" s="662" t="s">
        <v>284</v>
      </c>
      <c r="E28" s="642">
        <v>2353</v>
      </c>
      <c r="F28" s="50">
        <v>5</v>
      </c>
      <c r="G28" s="51">
        <v>13</v>
      </c>
      <c r="H28" s="51">
        <v>53</v>
      </c>
      <c r="I28" s="51">
        <v>0</v>
      </c>
      <c r="J28" s="52">
        <v>0</v>
      </c>
      <c r="K28" s="52">
        <v>0</v>
      </c>
      <c r="L28" s="52">
        <v>0</v>
      </c>
      <c r="M28" s="52">
        <v>2</v>
      </c>
      <c r="N28" s="648">
        <f t="shared" si="0"/>
        <v>73</v>
      </c>
      <c r="O28" s="646">
        <f t="shared" si="2"/>
        <v>0.03102422439439014</v>
      </c>
      <c r="P28" s="80">
        <v>23</v>
      </c>
      <c r="Q28" s="656">
        <v>1037065</v>
      </c>
      <c r="R28" s="652">
        <f t="shared" si="1"/>
        <v>45089.782608695656</v>
      </c>
      <c r="S28" s="620"/>
      <c r="T28" s="204"/>
    </row>
    <row r="29" spans="2:20" s="1" customFormat="1" ht="16.5" customHeight="1">
      <c r="B29" s="81" t="s">
        <v>52</v>
      </c>
      <c r="C29" s="633">
        <v>1447</v>
      </c>
      <c r="D29" s="662" t="s">
        <v>467</v>
      </c>
      <c r="E29" s="642">
        <v>2308</v>
      </c>
      <c r="F29" s="50">
        <v>4</v>
      </c>
      <c r="G29" s="51">
        <v>18</v>
      </c>
      <c r="H29" s="51">
        <v>9</v>
      </c>
      <c r="I29" s="51">
        <v>0</v>
      </c>
      <c r="J29" s="52">
        <v>0</v>
      </c>
      <c r="K29" s="51">
        <v>0</v>
      </c>
      <c r="L29" s="51">
        <v>2</v>
      </c>
      <c r="M29" s="51">
        <v>1</v>
      </c>
      <c r="N29" s="648">
        <f t="shared" si="0"/>
        <v>34</v>
      </c>
      <c r="O29" s="646">
        <f t="shared" si="2"/>
        <v>0.014731369150779897</v>
      </c>
      <c r="P29" s="80">
        <v>16</v>
      </c>
      <c r="Q29" s="656">
        <v>3812880</v>
      </c>
      <c r="R29" s="652">
        <f t="shared" si="1"/>
        <v>238305</v>
      </c>
      <c r="S29" s="620"/>
      <c r="T29" s="204"/>
    </row>
    <row r="30" spans="2:20" s="1" customFormat="1" ht="16.5" customHeight="1">
      <c r="B30" s="81" t="s">
        <v>9</v>
      </c>
      <c r="C30" s="633">
        <v>200</v>
      </c>
      <c r="D30" s="662" t="s">
        <v>259</v>
      </c>
      <c r="E30" s="642">
        <v>636</v>
      </c>
      <c r="F30" s="50">
        <v>1</v>
      </c>
      <c r="G30" s="51">
        <v>5</v>
      </c>
      <c r="H30" s="51">
        <v>1</v>
      </c>
      <c r="I30" s="51">
        <v>0</v>
      </c>
      <c r="J30" s="51">
        <v>0</v>
      </c>
      <c r="K30" s="51">
        <v>0</v>
      </c>
      <c r="L30" s="51">
        <v>0</v>
      </c>
      <c r="M30" s="51">
        <v>2</v>
      </c>
      <c r="N30" s="648">
        <f t="shared" si="0"/>
        <v>9</v>
      </c>
      <c r="O30" s="646">
        <f t="shared" si="2"/>
        <v>0.014150943396226415</v>
      </c>
      <c r="P30" s="80">
        <v>6</v>
      </c>
      <c r="Q30" s="656">
        <v>4397334</v>
      </c>
      <c r="R30" s="652">
        <v>732889</v>
      </c>
      <c r="S30" s="620" t="s">
        <v>258</v>
      </c>
      <c r="T30" s="204"/>
    </row>
    <row r="31" spans="2:20" s="1" customFormat="1" ht="16.5" customHeight="1">
      <c r="B31" s="81" t="s">
        <v>10</v>
      </c>
      <c r="C31" s="636">
        <v>14800</v>
      </c>
      <c r="D31" s="662" t="s">
        <v>464</v>
      </c>
      <c r="E31" s="642">
        <v>4465</v>
      </c>
      <c r="F31" s="50">
        <v>9</v>
      </c>
      <c r="G31" s="51">
        <v>21</v>
      </c>
      <c r="H31" s="51">
        <v>37</v>
      </c>
      <c r="I31" s="51">
        <v>0</v>
      </c>
      <c r="J31" s="51">
        <v>3</v>
      </c>
      <c r="K31" s="51">
        <v>0</v>
      </c>
      <c r="L31" s="51">
        <v>0</v>
      </c>
      <c r="M31" s="51">
        <v>3</v>
      </c>
      <c r="N31" s="648">
        <f t="shared" si="0"/>
        <v>73</v>
      </c>
      <c r="O31" s="646">
        <f t="shared" si="2"/>
        <v>0.016349384098544233</v>
      </c>
      <c r="P31" s="80">
        <v>34</v>
      </c>
      <c r="Q31" s="656">
        <v>3926911</v>
      </c>
      <c r="R31" s="652">
        <v>115497</v>
      </c>
      <c r="S31" s="620"/>
      <c r="T31" s="204"/>
    </row>
    <row r="32" spans="2:20" s="1" customFormat="1" ht="16.5" customHeight="1">
      <c r="B32" s="81" t="s">
        <v>558</v>
      </c>
      <c r="C32" s="637">
        <v>0</v>
      </c>
      <c r="D32" s="662"/>
      <c r="E32" s="642">
        <v>290</v>
      </c>
      <c r="F32" s="50">
        <v>0</v>
      </c>
      <c r="G32" s="51">
        <v>0</v>
      </c>
      <c r="H32" s="51">
        <v>0</v>
      </c>
      <c r="I32" s="51">
        <v>0</v>
      </c>
      <c r="J32" s="51">
        <v>0</v>
      </c>
      <c r="K32" s="51">
        <v>0</v>
      </c>
      <c r="L32" s="51">
        <v>0</v>
      </c>
      <c r="M32" s="51">
        <v>0</v>
      </c>
      <c r="N32" s="648">
        <f t="shared" si="0"/>
        <v>0</v>
      </c>
      <c r="O32" s="646">
        <f t="shared" si="2"/>
        <v>0</v>
      </c>
      <c r="P32" s="80">
        <v>0</v>
      </c>
      <c r="Q32" s="656">
        <v>0</v>
      </c>
      <c r="R32" s="652">
        <v>0</v>
      </c>
      <c r="S32" s="620"/>
      <c r="T32" s="204"/>
    </row>
    <row r="33" spans="2:20" s="1" customFormat="1" ht="16.5" customHeight="1">
      <c r="B33" s="81" t="s">
        <v>559</v>
      </c>
      <c r="C33" s="637">
        <v>71</v>
      </c>
      <c r="D33" s="662" t="s">
        <v>252</v>
      </c>
      <c r="E33" s="642">
        <v>217</v>
      </c>
      <c r="F33" s="50">
        <v>0</v>
      </c>
      <c r="G33" s="51">
        <v>0</v>
      </c>
      <c r="H33" s="51">
        <v>0</v>
      </c>
      <c r="I33" s="51">
        <v>0</v>
      </c>
      <c r="J33" s="51">
        <v>0</v>
      </c>
      <c r="K33" s="51">
        <v>0</v>
      </c>
      <c r="L33" s="51">
        <v>0</v>
      </c>
      <c r="M33" s="51">
        <v>0</v>
      </c>
      <c r="N33" s="648">
        <f t="shared" si="0"/>
        <v>0</v>
      </c>
      <c r="O33" s="646">
        <f t="shared" si="2"/>
        <v>0</v>
      </c>
      <c r="P33" s="80">
        <v>0</v>
      </c>
      <c r="Q33" s="656">
        <v>0</v>
      </c>
      <c r="R33" s="652" t="e">
        <f t="shared" si="1"/>
        <v>#DIV/0!</v>
      </c>
      <c r="S33" s="620"/>
      <c r="T33" s="204"/>
    </row>
    <row r="34" spans="2:20" s="1" customFormat="1" ht="16.5" customHeight="1">
      <c r="B34" s="81" t="s">
        <v>560</v>
      </c>
      <c r="C34" s="637">
        <v>3</v>
      </c>
      <c r="D34" s="662" t="s">
        <v>279</v>
      </c>
      <c r="E34" s="642">
        <v>88</v>
      </c>
      <c r="F34" s="50">
        <v>0</v>
      </c>
      <c r="G34" s="51">
        <v>0</v>
      </c>
      <c r="H34" s="51">
        <v>0</v>
      </c>
      <c r="I34" s="51">
        <v>0</v>
      </c>
      <c r="J34" s="51">
        <v>0</v>
      </c>
      <c r="K34" s="51">
        <v>0</v>
      </c>
      <c r="L34" s="51">
        <v>0</v>
      </c>
      <c r="M34" s="51">
        <v>0</v>
      </c>
      <c r="N34" s="648">
        <f t="shared" si="0"/>
        <v>0</v>
      </c>
      <c r="O34" s="646">
        <f t="shared" si="2"/>
        <v>0</v>
      </c>
      <c r="P34" s="80">
        <v>0</v>
      </c>
      <c r="Q34" s="656">
        <v>0</v>
      </c>
      <c r="R34" s="652">
        <v>0</v>
      </c>
      <c r="S34" s="620"/>
      <c r="T34" s="204"/>
    </row>
    <row r="35" spans="2:20" s="1" customFormat="1" ht="16.5" customHeight="1">
      <c r="B35" s="81" t="s">
        <v>11</v>
      </c>
      <c r="C35" s="637">
        <v>860</v>
      </c>
      <c r="D35" s="662"/>
      <c r="E35" s="642">
        <v>2348</v>
      </c>
      <c r="F35" s="50">
        <v>12</v>
      </c>
      <c r="G35" s="51">
        <v>18</v>
      </c>
      <c r="H35" s="51">
        <v>11</v>
      </c>
      <c r="I35" s="51">
        <v>0</v>
      </c>
      <c r="J35" s="52">
        <v>0</v>
      </c>
      <c r="K35" s="52">
        <v>0</v>
      </c>
      <c r="L35" s="52">
        <v>0</v>
      </c>
      <c r="M35" s="52">
        <v>0</v>
      </c>
      <c r="N35" s="648">
        <f t="shared" si="0"/>
        <v>41</v>
      </c>
      <c r="O35" s="646">
        <f t="shared" si="2"/>
        <v>0.01746166950596252</v>
      </c>
      <c r="P35" s="80">
        <v>12</v>
      </c>
      <c r="Q35" s="656">
        <v>806943</v>
      </c>
      <c r="R35" s="652">
        <f t="shared" si="1"/>
        <v>67245.25</v>
      </c>
      <c r="S35" s="620"/>
      <c r="T35" s="204"/>
    </row>
    <row r="36" spans="2:20" s="1" customFormat="1" ht="16.5" customHeight="1">
      <c r="B36" s="81" t="s">
        <v>555</v>
      </c>
      <c r="C36" s="637">
        <v>8084</v>
      </c>
      <c r="D36" s="662"/>
      <c r="E36" s="642"/>
      <c r="F36" s="50">
        <v>2</v>
      </c>
      <c r="G36" s="51">
        <v>176</v>
      </c>
      <c r="H36" s="51">
        <v>82</v>
      </c>
      <c r="I36" s="51">
        <v>11</v>
      </c>
      <c r="J36" s="52">
        <v>0</v>
      </c>
      <c r="K36" s="51">
        <v>0</v>
      </c>
      <c r="L36" s="51">
        <v>0</v>
      </c>
      <c r="M36" s="51">
        <v>0</v>
      </c>
      <c r="N36" s="648">
        <f>SUM(F36:M36)-I36</f>
        <v>260</v>
      </c>
      <c r="O36" s="646" t="e">
        <f t="shared" si="2"/>
        <v>#DIV/0!</v>
      </c>
      <c r="P36" s="80"/>
      <c r="Q36" s="656"/>
      <c r="R36" s="652" t="e">
        <f t="shared" si="1"/>
        <v>#DIV/0!</v>
      </c>
      <c r="S36" s="620"/>
      <c r="T36" s="204"/>
    </row>
    <row r="37" spans="2:20" s="1" customFormat="1" ht="16.5" customHeight="1">
      <c r="B37" s="81" t="s">
        <v>12</v>
      </c>
      <c r="C37" s="637">
        <v>1337</v>
      </c>
      <c r="D37" s="662" t="s">
        <v>335</v>
      </c>
      <c r="E37" s="642">
        <v>4037</v>
      </c>
      <c r="F37" s="50">
        <v>65</v>
      </c>
      <c r="G37" s="51">
        <v>2</v>
      </c>
      <c r="H37" s="51">
        <v>33</v>
      </c>
      <c r="I37" s="51">
        <v>2</v>
      </c>
      <c r="J37" s="52">
        <v>0</v>
      </c>
      <c r="K37" s="51">
        <v>0</v>
      </c>
      <c r="L37" s="51">
        <v>1</v>
      </c>
      <c r="M37" s="51">
        <v>17</v>
      </c>
      <c r="N37" s="648">
        <f aca="true" t="shared" si="3" ref="N37:N49">SUM(F37:M37)-I37</f>
        <v>118</v>
      </c>
      <c r="O37" s="646">
        <f t="shared" si="2"/>
        <v>0.02922962595987119</v>
      </c>
      <c r="P37" s="80">
        <v>35</v>
      </c>
      <c r="Q37" s="656">
        <v>3009571</v>
      </c>
      <c r="R37" s="652">
        <f t="shared" si="1"/>
        <v>85987.74285714286</v>
      </c>
      <c r="S37" s="620"/>
      <c r="T37" s="204"/>
    </row>
    <row r="38" spans="2:20" s="1" customFormat="1" ht="16.5" customHeight="1">
      <c r="B38" s="81" t="s">
        <v>561</v>
      </c>
      <c r="C38" s="637">
        <v>517</v>
      </c>
      <c r="D38" s="662"/>
      <c r="E38" s="642"/>
      <c r="F38" s="50">
        <v>3</v>
      </c>
      <c r="G38" s="51">
        <v>3</v>
      </c>
      <c r="H38" s="51">
        <v>0</v>
      </c>
      <c r="I38" s="51">
        <v>0</v>
      </c>
      <c r="J38" s="51">
        <v>0</v>
      </c>
      <c r="K38" s="51">
        <v>0</v>
      </c>
      <c r="L38" s="51">
        <v>0</v>
      </c>
      <c r="M38" s="51">
        <v>0</v>
      </c>
      <c r="N38" s="648">
        <f t="shared" si="3"/>
        <v>6</v>
      </c>
      <c r="O38" s="646" t="e">
        <f t="shared" si="2"/>
        <v>#DIV/0!</v>
      </c>
      <c r="P38" s="80">
        <v>3</v>
      </c>
      <c r="Q38" s="656">
        <v>479912</v>
      </c>
      <c r="R38" s="652">
        <v>159970</v>
      </c>
      <c r="S38" s="620"/>
      <c r="T38" s="204"/>
    </row>
    <row r="39" spans="2:20" s="1" customFormat="1" ht="16.5" customHeight="1">
      <c r="B39" s="81" t="s">
        <v>13</v>
      </c>
      <c r="C39" s="637">
        <v>978</v>
      </c>
      <c r="D39" s="662" t="s">
        <v>259</v>
      </c>
      <c r="E39" s="642">
        <v>2337</v>
      </c>
      <c r="F39" s="50">
        <v>0</v>
      </c>
      <c r="G39" s="51">
        <v>19</v>
      </c>
      <c r="H39" s="51">
        <v>6</v>
      </c>
      <c r="I39" s="51">
        <v>0</v>
      </c>
      <c r="J39" s="52">
        <v>0</v>
      </c>
      <c r="K39" s="51">
        <v>0</v>
      </c>
      <c r="L39" s="51">
        <v>0</v>
      </c>
      <c r="M39" s="51">
        <v>0</v>
      </c>
      <c r="N39" s="648">
        <f t="shared" si="3"/>
        <v>25</v>
      </c>
      <c r="O39" s="646">
        <f t="shared" si="2"/>
        <v>0.01069747539580659</v>
      </c>
      <c r="P39" s="80">
        <v>19</v>
      </c>
      <c r="Q39" s="656">
        <v>2620176</v>
      </c>
      <c r="R39" s="652">
        <f t="shared" si="1"/>
        <v>137904</v>
      </c>
      <c r="S39" s="620"/>
      <c r="T39" s="204"/>
    </row>
    <row r="40" spans="2:20" s="1" customFormat="1" ht="16.5" customHeight="1">
      <c r="B40" s="81" t="s">
        <v>14</v>
      </c>
      <c r="C40" s="637">
        <v>215</v>
      </c>
      <c r="D40" s="662" t="s">
        <v>288</v>
      </c>
      <c r="E40" s="642">
        <v>576</v>
      </c>
      <c r="F40" s="50">
        <v>0</v>
      </c>
      <c r="G40" s="51">
        <v>0</v>
      </c>
      <c r="H40" s="51">
        <v>0</v>
      </c>
      <c r="I40" s="51">
        <v>0</v>
      </c>
      <c r="J40" s="51">
        <v>0</v>
      </c>
      <c r="K40" s="51">
        <v>0</v>
      </c>
      <c r="L40" s="51">
        <v>0</v>
      </c>
      <c r="M40" s="51">
        <v>0</v>
      </c>
      <c r="N40" s="648">
        <f t="shared" si="3"/>
        <v>0</v>
      </c>
      <c r="O40" s="646">
        <f t="shared" si="2"/>
        <v>0</v>
      </c>
      <c r="P40" s="80">
        <v>0</v>
      </c>
      <c r="Q40" s="656">
        <v>0</v>
      </c>
      <c r="R40" s="652">
        <v>0</v>
      </c>
      <c r="S40" s="620"/>
      <c r="T40" s="204"/>
    </row>
    <row r="41" spans="2:20" s="1" customFormat="1" ht="16.5" customHeight="1">
      <c r="B41" s="81" t="s">
        <v>15</v>
      </c>
      <c r="C41" s="637">
        <v>2352</v>
      </c>
      <c r="D41" s="662" t="s">
        <v>227</v>
      </c>
      <c r="E41" s="642">
        <v>9248</v>
      </c>
      <c r="F41" s="50">
        <v>2</v>
      </c>
      <c r="G41" s="51">
        <v>29</v>
      </c>
      <c r="H41" s="51">
        <v>15</v>
      </c>
      <c r="I41" s="51">
        <v>0</v>
      </c>
      <c r="J41" s="52">
        <v>0</v>
      </c>
      <c r="K41" s="51">
        <v>0</v>
      </c>
      <c r="L41" s="51">
        <v>0</v>
      </c>
      <c r="M41" s="51">
        <v>0</v>
      </c>
      <c r="N41" s="648">
        <f t="shared" si="3"/>
        <v>46</v>
      </c>
      <c r="O41" s="646">
        <f t="shared" si="2"/>
        <v>0.004974048442906574</v>
      </c>
      <c r="P41" s="80">
        <v>35</v>
      </c>
      <c r="Q41" s="656">
        <v>24512300</v>
      </c>
      <c r="R41" s="652">
        <f t="shared" si="1"/>
        <v>700351.4285714285</v>
      </c>
      <c r="S41" s="620"/>
      <c r="T41" s="204"/>
    </row>
    <row r="42" spans="2:20" s="1" customFormat="1" ht="16.5" customHeight="1">
      <c r="B42" s="81" t="s">
        <v>16</v>
      </c>
      <c r="C42" s="637">
        <v>600</v>
      </c>
      <c r="D42" s="662" t="s">
        <v>460</v>
      </c>
      <c r="E42" s="642">
        <v>2179</v>
      </c>
      <c r="F42" s="50">
        <v>26</v>
      </c>
      <c r="G42" s="51">
        <v>30</v>
      </c>
      <c r="H42" s="51">
        <v>4</v>
      </c>
      <c r="I42" s="51">
        <v>0</v>
      </c>
      <c r="J42" s="52">
        <v>0</v>
      </c>
      <c r="K42" s="51">
        <v>0</v>
      </c>
      <c r="L42" s="51">
        <v>0</v>
      </c>
      <c r="M42" s="51">
        <v>0</v>
      </c>
      <c r="N42" s="648">
        <f t="shared" si="3"/>
        <v>60</v>
      </c>
      <c r="O42" s="646">
        <f t="shared" si="2"/>
        <v>0.027535566773749427</v>
      </c>
      <c r="P42" s="80">
        <v>30</v>
      </c>
      <c r="Q42" s="656">
        <v>8699893</v>
      </c>
      <c r="R42" s="652">
        <f t="shared" si="1"/>
        <v>289996.43333333335</v>
      </c>
      <c r="S42" s="620"/>
      <c r="T42" s="204"/>
    </row>
    <row r="43" spans="2:20" s="1" customFormat="1" ht="16.5" customHeight="1">
      <c r="B43" s="81" t="s">
        <v>17</v>
      </c>
      <c r="C43" s="637">
        <v>4823</v>
      </c>
      <c r="D43" s="662" t="s">
        <v>224</v>
      </c>
      <c r="E43" s="642">
        <v>3148</v>
      </c>
      <c r="F43" s="50">
        <v>15</v>
      </c>
      <c r="G43" s="51">
        <v>105</v>
      </c>
      <c r="H43" s="51">
        <v>13</v>
      </c>
      <c r="I43" s="51">
        <v>3</v>
      </c>
      <c r="J43" s="52">
        <v>1</v>
      </c>
      <c r="K43" s="51">
        <v>3</v>
      </c>
      <c r="L43" s="51">
        <v>13</v>
      </c>
      <c r="M43" s="51">
        <v>6</v>
      </c>
      <c r="N43" s="648">
        <f t="shared" si="3"/>
        <v>156</v>
      </c>
      <c r="O43" s="646">
        <f t="shared" si="2"/>
        <v>0.04955527318932656</v>
      </c>
      <c r="P43" s="80">
        <v>123</v>
      </c>
      <c r="Q43" s="656">
        <v>14512724</v>
      </c>
      <c r="R43" s="652">
        <f t="shared" si="1"/>
        <v>117989.62601626017</v>
      </c>
      <c r="S43" s="620" t="s">
        <v>222</v>
      </c>
      <c r="T43" s="204"/>
    </row>
    <row r="44" spans="2:20" s="1" customFormat="1" ht="16.5" customHeight="1">
      <c r="B44" s="81" t="s">
        <v>562</v>
      </c>
      <c r="C44" s="637">
        <v>114</v>
      </c>
      <c r="D44" s="662" t="s">
        <v>227</v>
      </c>
      <c r="E44" s="642">
        <v>138</v>
      </c>
      <c r="F44" s="50">
        <v>0</v>
      </c>
      <c r="G44" s="51">
        <v>7</v>
      </c>
      <c r="H44" s="51">
        <v>0</v>
      </c>
      <c r="I44" s="51">
        <v>0</v>
      </c>
      <c r="J44" s="51">
        <v>0</v>
      </c>
      <c r="K44" s="51">
        <v>0</v>
      </c>
      <c r="L44" s="51">
        <v>0</v>
      </c>
      <c r="M44" s="51">
        <v>0</v>
      </c>
      <c r="N44" s="648">
        <f t="shared" si="3"/>
        <v>7</v>
      </c>
      <c r="O44" s="646">
        <f t="shared" si="2"/>
        <v>0.050724637681159424</v>
      </c>
      <c r="P44" s="80">
        <v>7</v>
      </c>
      <c r="Q44" s="656">
        <v>554136</v>
      </c>
      <c r="R44" s="652">
        <v>79162</v>
      </c>
      <c r="S44" s="620"/>
      <c r="T44" s="204"/>
    </row>
    <row r="45" spans="2:20" s="1" customFormat="1" ht="16.5" customHeight="1">
      <c r="B45" s="81" t="s">
        <v>563</v>
      </c>
      <c r="C45" s="637">
        <v>59</v>
      </c>
      <c r="D45" s="662"/>
      <c r="E45" s="642">
        <v>701</v>
      </c>
      <c r="F45" s="50">
        <v>0</v>
      </c>
      <c r="G45" s="51">
        <v>0</v>
      </c>
      <c r="H45" s="51">
        <v>0</v>
      </c>
      <c r="I45" s="51">
        <v>0</v>
      </c>
      <c r="J45" s="51">
        <v>0</v>
      </c>
      <c r="K45" s="51">
        <v>0</v>
      </c>
      <c r="L45" s="51">
        <v>1</v>
      </c>
      <c r="M45" s="51">
        <v>1</v>
      </c>
      <c r="N45" s="648">
        <f t="shared" si="3"/>
        <v>2</v>
      </c>
      <c r="O45" s="646">
        <f t="shared" si="2"/>
        <v>0.0028530670470756064</v>
      </c>
      <c r="P45" s="80">
        <v>0</v>
      </c>
      <c r="Q45" s="656">
        <v>0</v>
      </c>
      <c r="R45" s="652">
        <v>0</v>
      </c>
      <c r="S45" s="620"/>
      <c r="T45" s="204"/>
    </row>
    <row r="46" spans="2:20" s="1" customFormat="1" ht="16.5" customHeight="1">
      <c r="B46" s="81" t="s">
        <v>18</v>
      </c>
      <c r="C46" s="637">
        <v>370</v>
      </c>
      <c r="D46" s="662" t="s">
        <v>274</v>
      </c>
      <c r="E46" s="642">
        <v>935</v>
      </c>
      <c r="F46" s="50">
        <v>0</v>
      </c>
      <c r="G46" s="51">
        <v>5</v>
      </c>
      <c r="H46" s="51">
        <v>3</v>
      </c>
      <c r="I46" s="51">
        <v>0</v>
      </c>
      <c r="J46" s="52">
        <v>0</v>
      </c>
      <c r="K46" s="51">
        <v>0</v>
      </c>
      <c r="L46" s="51">
        <v>0</v>
      </c>
      <c r="M46" s="51">
        <v>1</v>
      </c>
      <c r="N46" s="648">
        <f t="shared" si="3"/>
        <v>9</v>
      </c>
      <c r="O46" s="646">
        <f t="shared" si="2"/>
        <v>0.009625668449197862</v>
      </c>
      <c r="P46" s="80">
        <v>9</v>
      </c>
      <c r="Q46" s="656">
        <v>1236182</v>
      </c>
      <c r="R46" s="652">
        <f t="shared" si="1"/>
        <v>137353.55555555556</v>
      </c>
      <c r="S46" s="620" t="s">
        <v>273</v>
      </c>
      <c r="T46" s="204"/>
    </row>
    <row r="47" spans="2:20" s="1" customFormat="1" ht="16.5" customHeight="1">
      <c r="B47" s="81" t="s">
        <v>19</v>
      </c>
      <c r="C47" s="637">
        <v>227</v>
      </c>
      <c r="D47" s="662" t="s">
        <v>259</v>
      </c>
      <c r="E47" s="642">
        <v>1728</v>
      </c>
      <c r="F47" s="50">
        <v>2</v>
      </c>
      <c r="G47" s="51">
        <v>2</v>
      </c>
      <c r="H47" s="51">
        <v>1</v>
      </c>
      <c r="I47" s="51">
        <v>0</v>
      </c>
      <c r="J47" s="51">
        <v>0</v>
      </c>
      <c r="K47" s="51">
        <v>0</v>
      </c>
      <c r="L47" s="51">
        <v>0</v>
      </c>
      <c r="M47" s="51">
        <v>0</v>
      </c>
      <c r="N47" s="648">
        <f t="shared" si="3"/>
        <v>5</v>
      </c>
      <c r="O47" s="646">
        <f t="shared" si="2"/>
        <v>0.0028935185185185184</v>
      </c>
      <c r="P47" s="80">
        <v>2</v>
      </c>
      <c r="Q47" s="656">
        <v>92507</v>
      </c>
      <c r="R47" s="652">
        <f t="shared" si="1"/>
        <v>46253.5</v>
      </c>
      <c r="S47" s="620" t="s">
        <v>263</v>
      </c>
      <c r="T47" s="204"/>
    </row>
    <row r="48" spans="2:20" s="1" customFormat="1" ht="16.5" customHeight="1" thickBot="1">
      <c r="B48" s="477" t="s">
        <v>564</v>
      </c>
      <c r="C48" s="638">
        <v>64</v>
      </c>
      <c r="D48" s="664" t="s">
        <v>456</v>
      </c>
      <c r="E48" s="644"/>
      <c r="F48" s="649">
        <v>2</v>
      </c>
      <c r="G48" s="478">
        <v>10</v>
      </c>
      <c r="H48" s="478"/>
      <c r="I48" s="478"/>
      <c r="J48" s="478"/>
      <c r="K48" s="479">
        <v>1</v>
      </c>
      <c r="L48" s="479"/>
      <c r="M48" s="479"/>
      <c r="N48" s="666">
        <f t="shared" si="3"/>
        <v>13</v>
      </c>
      <c r="O48" s="646" t="e">
        <f t="shared" si="2"/>
        <v>#DIV/0!</v>
      </c>
      <c r="P48" s="480">
        <v>9</v>
      </c>
      <c r="Q48" s="657">
        <v>157010</v>
      </c>
      <c r="R48" s="652">
        <v>17446</v>
      </c>
      <c r="S48" s="620" t="s">
        <v>457</v>
      </c>
      <c r="T48" s="204"/>
    </row>
    <row r="49" spans="2:20" s="1" customFormat="1" ht="16.5" customHeight="1" thickBot="1">
      <c r="B49" s="324" t="s">
        <v>544</v>
      </c>
      <c r="C49" s="639">
        <f>SUM(C6:C48)</f>
        <v>208570</v>
      </c>
      <c r="D49" s="665"/>
      <c r="E49" s="645">
        <f>SUM(E6:E48)</f>
        <v>163878</v>
      </c>
      <c r="F49" s="650">
        <f aca="true" t="shared" si="4" ref="F49:Q49">SUM(F6:F48)</f>
        <v>419</v>
      </c>
      <c r="G49" s="613">
        <f t="shared" si="4"/>
        <v>2885</v>
      </c>
      <c r="H49" s="613">
        <f t="shared" si="4"/>
        <v>816</v>
      </c>
      <c r="I49" s="613">
        <f t="shared" si="4"/>
        <v>41</v>
      </c>
      <c r="J49" s="614">
        <f>SUM(J6:J48)</f>
        <v>8</v>
      </c>
      <c r="K49" s="613">
        <f>SUM(K6:K48)</f>
        <v>38</v>
      </c>
      <c r="L49" s="613">
        <f>SUM(L6:L48)</f>
        <v>36</v>
      </c>
      <c r="M49" s="613">
        <f>SUM(M6:M48)</f>
        <v>54</v>
      </c>
      <c r="N49" s="615">
        <f t="shared" si="3"/>
        <v>4256</v>
      </c>
      <c r="O49" s="647">
        <f>N49/C49</f>
        <v>0.020405619216569977</v>
      </c>
      <c r="P49" s="616">
        <f t="shared" si="4"/>
        <v>2159</v>
      </c>
      <c r="Q49" s="658">
        <f t="shared" si="4"/>
        <v>463540921</v>
      </c>
      <c r="R49" s="653">
        <f>Q49/P49</f>
        <v>214701.67716535434</v>
      </c>
      <c r="S49" s="621"/>
      <c r="T49" s="204"/>
    </row>
    <row r="50" spans="2:20" s="1" customFormat="1" ht="16.5" customHeight="1">
      <c r="B50" s="299"/>
      <c r="C50" s="299"/>
      <c r="D50" s="299"/>
      <c r="E50" s="299"/>
      <c r="F50" s="299"/>
      <c r="G50" s="299"/>
      <c r="H50" s="299"/>
      <c r="I50" s="299"/>
      <c r="J50" s="299"/>
      <c r="K50" s="309"/>
      <c r="L50" s="309"/>
      <c r="M50" s="309"/>
      <c r="N50" s="216"/>
      <c r="O50" s="216"/>
      <c r="P50" s="216"/>
      <c r="Q50" s="216"/>
      <c r="S50" s="205"/>
      <c r="T50" s="204"/>
    </row>
    <row r="51" spans="2:20" s="1" customFormat="1" ht="16.5" customHeight="1">
      <c r="B51" s="754"/>
      <c r="C51" s="754"/>
      <c r="D51" s="754"/>
      <c r="E51" s="754"/>
      <c r="F51" s="754"/>
      <c r="G51" s="754"/>
      <c r="H51" s="754"/>
      <c r="I51" s="754"/>
      <c r="J51" s="754"/>
      <c r="K51" s="754"/>
      <c r="L51" s="754"/>
      <c r="M51" s="754"/>
      <c r="N51" s="754"/>
      <c r="O51" s="754"/>
      <c r="P51" s="754"/>
      <c r="Q51" s="754"/>
      <c r="R51" s="754"/>
      <c r="S51" s="205"/>
      <c r="T51" s="204"/>
    </row>
    <row r="52" spans="4:20" s="1" customFormat="1" ht="16.5" customHeight="1">
      <c r="D52" s="617"/>
      <c r="E52" s="617"/>
      <c r="S52" s="205"/>
      <c r="T52" s="204"/>
    </row>
    <row r="53" spans="4:20" s="1" customFormat="1" ht="16.5" customHeight="1">
      <c r="D53" s="617"/>
      <c r="E53" s="617"/>
      <c r="S53" s="205"/>
      <c r="T53" s="204"/>
    </row>
    <row r="54" spans="4:20" s="1" customFormat="1" ht="16.5" customHeight="1">
      <c r="D54" s="617"/>
      <c r="E54" s="617"/>
      <c r="S54" s="205"/>
      <c r="T54" s="204"/>
    </row>
    <row r="55" spans="4:20" s="1" customFormat="1" ht="16.5" customHeight="1">
      <c r="D55" s="617"/>
      <c r="E55" s="617"/>
      <c r="S55" s="205"/>
      <c r="T55" s="204"/>
    </row>
    <row r="56" spans="4:20" s="1" customFormat="1" ht="16.5" customHeight="1">
      <c r="D56" s="617"/>
      <c r="E56" s="617"/>
      <c r="S56" s="205"/>
      <c r="T56" s="204"/>
    </row>
    <row r="57" spans="4:20" s="1" customFormat="1" ht="16.5" customHeight="1">
      <c r="D57" s="617"/>
      <c r="E57" s="617"/>
      <c r="S57" s="205"/>
      <c r="T57" s="204"/>
    </row>
    <row r="58" spans="4:20" s="1" customFormat="1" ht="16.5" customHeight="1">
      <c r="D58" s="617"/>
      <c r="E58" s="617"/>
      <c r="S58" s="205"/>
      <c r="T58" s="204"/>
    </row>
    <row r="59" spans="4:20" s="1" customFormat="1" ht="16.5" customHeight="1">
      <c r="D59" s="617"/>
      <c r="E59" s="617"/>
      <c r="S59" s="205"/>
      <c r="T59" s="204"/>
    </row>
    <row r="60" spans="4:20" s="1" customFormat="1" ht="16.5" customHeight="1">
      <c r="D60" s="617"/>
      <c r="E60" s="617"/>
      <c r="S60" s="205"/>
      <c r="T60" s="204"/>
    </row>
    <row r="61" spans="4:20" s="1" customFormat="1" ht="16.5" customHeight="1">
      <c r="D61" s="617"/>
      <c r="E61" s="617"/>
      <c r="S61" s="205"/>
      <c r="T61" s="204"/>
    </row>
    <row r="62" spans="4:20" s="1" customFormat="1" ht="16.5" customHeight="1">
      <c r="D62" s="617"/>
      <c r="E62" s="617"/>
      <c r="S62" s="205"/>
      <c r="T62" s="204"/>
    </row>
    <row r="63" spans="4:20" s="1" customFormat="1" ht="16.5" customHeight="1">
      <c r="D63" s="617"/>
      <c r="E63" s="617"/>
      <c r="S63" s="205"/>
      <c r="T63" s="204"/>
    </row>
    <row r="64" spans="4:20" s="1" customFormat="1" ht="16.5" customHeight="1">
      <c r="D64" s="617"/>
      <c r="E64" s="617"/>
      <c r="S64" s="205"/>
      <c r="T64" s="204"/>
    </row>
    <row r="65" spans="4:20" s="1" customFormat="1" ht="16.5" customHeight="1">
      <c r="D65" s="617"/>
      <c r="E65" s="617"/>
      <c r="S65" s="205"/>
      <c r="T65" s="204"/>
    </row>
    <row r="66" spans="4:20" s="1" customFormat="1" ht="16.5" customHeight="1">
      <c r="D66" s="617"/>
      <c r="E66" s="617"/>
      <c r="S66" s="205"/>
      <c r="T66" s="204"/>
    </row>
    <row r="67" spans="4:20" s="1" customFormat="1" ht="16.5" customHeight="1">
      <c r="D67" s="617"/>
      <c r="E67" s="617"/>
      <c r="S67" s="205"/>
      <c r="T67" s="204"/>
    </row>
    <row r="68" spans="4:20" s="1" customFormat="1" ht="16.5" customHeight="1">
      <c r="D68" s="617"/>
      <c r="E68" s="617"/>
      <c r="S68" s="205"/>
      <c r="T68" s="204"/>
    </row>
    <row r="69" spans="4:20" s="1" customFormat="1" ht="16.5" customHeight="1">
      <c r="D69" s="617"/>
      <c r="E69" s="617"/>
      <c r="S69" s="205"/>
      <c r="T69" s="204"/>
    </row>
    <row r="70" spans="4:20" s="1" customFormat="1" ht="16.5" customHeight="1">
      <c r="D70" s="617"/>
      <c r="E70" s="617"/>
      <c r="S70" s="205"/>
      <c r="T70" s="204"/>
    </row>
    <row r="71" spans="4:20" s="1" customFormat="1" ht="16.5" customHeight="1">
      <c r="D71" s="617"/>
      <c r="E71" s="617"/>
      <c r="S71" s="205"/>
      <c r="T71" s="204"/>
    </row>
    <row r="72" spans="4:20" s="1" customFormat="1" ht="16.5" customHeight="1">
      <c r="D72" s="617"/>
      <c r="E72" s="617"/>
      <c r="S72" s="205"/>
      <c r="T72" s="204"/>
    </row>
    <row r="73" spans="4:20" s="1" customFormat="1" ht="16.5" customHeight="1">
      <c r="D73" s="617"/>
      <c r="E73" s="617"/>
      <c r="S73" s="205"/>
      <c r="T73" s="204"/>
    </row>
    <row r="74" spans="4:20" s="1" customFormat="1" ht="16.5" customHeight="1">
      <c r="D74" s="617"/>
      <c r="E74" s="617"/>
      <c r="S74" s="205"/>
      <c r="T74" s="204"/>
    </row>
    <row r="75" spans="4:20" s="1" customFormat="1" ht="16.5" customHeight="1">
      <c r="D75" s="617"/>
      <c r="E75" s="617"/>
      <c r="S75" s="205"/>
      <c r="T75" s="204"/>
    </row>
    <row r="76" spans="4:20" s="1" customFormat="1" ht="16.5" customHeight="1">
      <c r="D76" s="617"/>
      <c r="E76" s="617"/>
      <c r="S76" s="205"/>
      <c r="T76" s="204"/>
    </row>
    <row r="77" spans="4:20" s="1" customFormat="1" ht="16.5" customHeight="1">
      <c r="D77" s="617"/>
      <c r="E77" s="617"/>
      <c r="S77" s="205"/>
      <c r="T77" s="204"/>
    </row>
    <row r="78" spans="4:20" s="1" customFormat="1" ht="16.5" customHeight="1">
      <c r="D78" s="617"/>
      <c r="E78" s="617"/>
      <c r="S78" s="205"/>
      <c r="T78" s="204"/>
    </row>
    <row r="79" spans="4:20" s="1" customFormat="1" ht="16.5" customHeight="1">
      <c r="D79" s="617"/>
      <c r="E79" s="617"/>
      <c r="S79" s="205"/>
      <c r="T79" s="204"/>
    </row>
    <row r="80" spans="4:20" s="1" customFormat="1" ht="16.5" customHeight="1">
      <c r="D80" s="617"/>
      <c r="E80" s="617"/>
      <c r="S80" s="205"/>
      <c r="T80" s="204"/>
    </row>
    <row r="81" spans="4:20" s="1" customFormat="1" ht="16.5" customHeight="1">
      <c r="D81" s="617"/>
      <c r="E81" s="617"/>
      <c r="S81" s="205"/>
      <c r="T81" s="204"/>
    </row>
    <row r="82" spans="4:20" s="1" customFormat="1" ht="16.5" customHeight="1">
      <c r="D82" s="617"/>
      <c r="E82" s="617"/>
      <c r="S82" s="205"/>
      <c r="T82" s="204"/>
    </row>
    <row r="83" spans="4:20" s="1" customFormat="1" ht="16.5" customHeight="1">
      <c r="D83" s="617"/>
      <c r="E83" s="617"/>
      <c r="S83" s="205"/>
      <c r="T83" s="204"/>
    </row>
    <row r="84" spans="4:20" s="1" customFormat="1" ht="16.5" customHeight="1">
      <c r="D84" s="617"/>
      <c r="E84" s="617"/>
      <c r="S84" s="205"/>
      <c r="T84" s="204"/>
    </row>
    <row r="85" spans="4:20" s="1" customFormat="1" ht="16.5" customHeight="1">
      <c r="D85" s="617"/>
      <c r="E85" s="617"/>
      <c r="S85" s="205"/>
      <c r="T85" s="204"/>
    </row>
    <row r="86" spans="4:20" s="1" customFormat="1" ht="16.5" customHeight="1">
      <c r="D86" s="617"/>
      <c r="E86" s="617"/>
      <c r="S86" s="205"/>
      <c r="T86" s="204"/>
    </row>
    <row r="87" spans="4:20" s="1" customFormat="1" ht="16.5" customHeight="1">
      <c r="D87" s="617"/>
      <c r="E87" s="617"/>
      <c r="S87" s="205"/>
      <c r="T87" s="204"/>
    </row>
    <row r="88" spans="4:20" s="1" customFormat="1" ht="16.5" customHeight="1">
      <c r="D88" s="617"/>
      <c r="E88" s="617"/>
      <c r="S88" s="205"/>
      <c r="T88" s="204"/>
    </row>
    <row r="89" spans="4:20" s="1" customFormat="1" ht="16.5" customHeight="1">
      <c r="D89" s="617"/>
      <c r="E89" s="617"/>
      <c r="S89" s="205"/>
      <c r="T89" s="204"/>
    </row>
    <row r="90" spans="4:20" s="1" customFormat="1" ht="16.5" customHeight="1">
      <c r="D90" s="617"/>
      <c r="E90" s="617"/>
      <c r="S90" s="205"/>
      <c r="T90" s="204"/>
    </row>
    <row r="91" spans="4:20" s="1" customFormat="1" ht="16.5" customHeight="1">
      <c r="D91" s="617"/>
      <c r="E91" s="617"/>
      <c r="S91" s="205"/>
      <c r="T91" s="204"/>
    </row>
    <row r="92" spans="4:20" s="1" customFormat="1" ht="16.5" customHeight="1">
      <c r="D92" s="617"/>
      <c r="E92" s="617"/>
      <c r="S92" s="205"/>
      <c r="T92" s="204"/>
    </row>
    <row r="93" spans="4:20" s="1" customFormat="1" ht="16.5" customHeight="1">
      <c r="D93" s="617"/>
      <c r="E93" s="617"/>
      <c r="S93" s="205"/>
      <c r="T93" s="204"/>
    </row>
    <row r="94" spans="4:20" s="1" customFormat="1" ht="16.5" customHeight="1">
      <c r="D94" s="617"/>
      <c r="E94" s="617"/>
      <c r="S94" s="205"/>
      <c r="T94" s="204"/>
    </row>
    <row r="95" spans="4:20" s="1" customFormat="1" ht="16.5" customHeight="1">
      <c r="D95" s="617"/>
      <c r="E95" s="617"/>
      <c r="S95" s="205"/>
      <c r="T95" s="204"/>
    </row>
    <row r="96" spans="4:20" s="1" customFormat="1" ht="16.5" customHeight="1">
      <c r="D96" s="617"/>
      <c r="E96" s="617"/>
      <c r="S96" s="205"/>
      <c r="T96" s="204"/>
    </row>
    <row r="97" spans="4:20" s="1" customFormat="1" ht="16.5" customHeight="1">
      <c r="D97" s="617"/>
      <c r="E97" s="617"/>
      <c r="S97" s="205"/>
      <c r="T97" s="204"/>
    </row>
    <row r="98" spans="4:20" s="1" customFormat="1" ht="16.5" customHeight="1">
      <c r="D98" s="617"/>
      <c r="E98" s="617"/>
      <c r="S98" s="205"/>
      <c r="T98" s="204"/>
    </row>
    <row r="99" spans="4:20" s="1" customFormat="1" ht="16.5" customHeight="1">
      <c r="D99" s="617"/>
      <c r="E99" s="617"/>
      <c r="S99" s="205"/>
      <c r="T99" s="204"/>
    </row>
    <row r="100" spans="4:20" s="1" customFormat="1" ht="16.5" customHeight="1">
      <c r="D100" s="617"/>
      <c r="E100" s="617"/>
      <c r="S100" s="205"/>
      <c r="T100" s="204"/>
    </row>
    <row r="101" spans="4:20" s="1" customFormat="1" ht="16.5" customHeight="1">
      <c r="D101" s="617"/>
      <c r="E101" s="617"/>
      <c r="S101" s="205"/>
      <c r="T101" s="204"/>
    </row>
    <row r="102" spans="4:20" s="1" customFormat="1" ht="16.5" customHeight="1">
      <c r="D102" s="617"/>
      <c r="E102" s="617"/>
      <c r="S102" s="205"/>
      <c r="T102" s="204"/>
    </row>
    <row r="103" spans="4:20" s="1" customFormat="1" ht="16.5" customHeight="1">
      <c r="D103" s="617"/>
      <c r="E103" s="617"/>
      <c r="S103" s="205"/>
      <c r="T103" s="204"/>
    </row>
    <row r="104" spans="4:20" s="1" customFormat="1" ht="16.5" customHeight="1">
      <c r="D104" s="617"/>
      <c r="E104" s="617"/>
      <c r="S104" s="205"/>
      <c r="T104" s="204"/>
    </row>
    <row r="105" spans="4:20" s="1" customFormat="1" ht="16.5" customHeight="1">
      <c r="D105" s="617"/>
      <c r="E105" s="617"/>
      <c r="S105" s="205"/>
      <c r="T105" s="204"/>
    </row>
    <row r="106" spans="4:20" s="1" customFormat="1" ht="16.5" customHeight="1">
      <c r="D106" s="617"/>
      <c r="E106" s="617"/>
      <c r="S106" s="205"/>
      <c r="T106" s="204"/>
    </row>
    <row r="107" spans="4:20" s="1" customFormat="1" ht="16.5" customHeight="1">
      <c r="D107" s="617"/>
      <c r="E107" s="617"/>
      <c r="S107" s="205"/>
      <c r="T107" s="204"/>
    </row>
    <row r="108" spans="4:20" s="1" customFormat="1" ht="16.5" customHeight="1">
      <c r="D108" s="617"/>
      <c r="E108" s="617"/>
      <c r="S108" s="205"/>
      <c r="T108" s="204"/>
    </row>
    <row r="109" spans="4:20" s="1" customFormat="1" ht="16.5" customHeight="1">
      <c r="D109" s="617"/>
      <c r="E109" s="617"/>
      <c r="S109" s="205"/>
      <c r="T109" s="204"/>
    </row>
    <row r="110" spans="4:20" s="1" customFormat="1" ht="16.5" customHeight="1">
      <c r="D110" s="617"/>
      <c r="E110" s="617"/>
      <c r="S110" s="205"/>
      <c r="T110" s="204"/>
    </row>
    <row r="111" spans="4:20" s="1" customFormat="1" ht="16.5" customHeight="1">
      <c r="D111" s="617"/>
      <c r="E111" s="617"/>
      <c r="S111" s="205"/>
      <c r="T111" s="204"/>
    </row>
    <row r="112" spans="4:20" s="1" customFormat="1" ht="16.5" customHeight="1">
      <c r="D112" s="617"/>
      <c r="E112" s="617"/>
      <c r="S112" s="205"/>
      <c r="T112" s="204"/>
    </row>
    <row r="113" spans="4:20" s="1" customFormat="1" ht="16.5" customHeight="1">
      <c r="D113" s="617"/>
      <c r="E113" s="617"/>
      <c r="S113" s="205"/>
      <c r="T113" s="204"/>
    </row>
    <row r="114" spans="4:20" s="1" customFormat="1" ht="16.5" customHeight="1">
      <c r="D114" s="617"/>
      <c r="E114" s="617"/>
      <c r="S114" s="205"/>
      <c r="T114" s="204"/>
    </row>
    <row r="115" spans="4:20" s="1" customFormat="1" ht="16.5" customHeight="1">
      <c r="D115" s="617"/>
      <c r="E115" s="617"/>
      <c r="S115" s="205"/>
      <c r="T115" s="204"/>
    </row>
    <row r="116" spans="4:20" s="1" customFormat="1" ht="16.5" customHeight="1">
      <c r="D116" s="617"/>
      <c r="E116" s="617"/>
      <c r="S116" s="205"/>
      <c r="T116" s="204"/>
    </row>
    <row r="117" spans="4:20" s="1" customFormat="1" ht="16.5" customHeight="1">
      <c r="D117" s="617"/>
      <c r="E117" s="617"/>
      <c r="S117" s="205"/>
      <c r="T117" s="204"/>
    </row>
    <row r="118" spans="4:20" s="1" customFormat="1" ht="16.5" customHeight="1">
      <c r="D118" s="617"/>
      <c r="E118" s="617"/>
      <c r="S118" s="205"/>
      <c r="T118" s="204"/>
    </row>
    <row r="119" spans="4:20" s="1" customFormat="1" ht="16.5" customHeight="1">
      <c r="D119" s="617"/>
      <c r="E119" s="617"/>
      <c r="S119" s="205"/>
      <c r="T119" s="204"/>
    </row>
    <row r="120" spans="4:20" s="1" customFormat="1" ht="16.5" customHeight="1">
      <c r="D120" s="617"/>
      <c r="E120" s="617"/>
      <c r="S120" s="205"/>
      <c r="T120" s="204"/>
    </row>
    <row r="121" spans="4:20" s="1" customFormat="1" ht="16.5" customHeight="1">
      <c r="D121" s="617"/>
      <c r="E121" s="617"/>
      <c r="S121" s="205"/>
      <c r="T121" s="204"/>
    </row>
    <row r="122" spans="4:20" s="1" customFormat="1" ht="16.5" customHeight="1">
      <c r="D122" s="617"/>
      <c r="E122" s="617"/>
      <c r="S122" s="205"/>
      <c r="T122" s="204"/>
    </row>
    <row r="123" spans="4:20" s="1" customFormat="1" ht="16.5" customHeight="1">
      <c r="D123" s="617"/>
      <c r="E123" s="617"/>
      <c r="S123" s="205"/>
      <c r="T123" s="204"/>
    </row>
    <row r="124" spans="4:20" s="1" customFormat="1" ht="16.5" customHeight="1">
      <c r="D124" s="617"/>
      <c r="E124" s="617"/>
      <c r="S124" s="205"/>
      <c r="T124" s="204"/>
    </row>
    <row r="125" spans="4:20" s="1" customFormat="1" ht="16.5" customHeight="1">
      <c r="D125" s="617"/>
      <c r="E125" s="617"/>
      <c r="S125" s="205"/>
      <c r="T125" s="204"/>
    </row>
    <row r="126" spans="4:20" s="1" customFormat="1" ht="16.5" customHeight="1">
      <c r="D126" s="617"/>
      <c r="E126" s="617"/>
      <c r="S126" s="205"/>
      <c r="T126" s="204"/>
    </row>
    <row r="127" spans="4:20" s="1" customFormat="1" ht="16.5" customHeight="1">
      <c r="D127" s="617"/>
      <c r="E127" s="617"/>
      <c r="S127" s="205"/>
      <c r="T127" s="204"/>
    </row>
    <row r="128" spans="4:20" s="1" customFormat="1" ht="16.5" customHeight="1">
      <c r="D128" s="617"/>
      <c r="E128" s="617"/>
      <c r="S128" s="205"/>
      <c r="T128" s="204"/>
    </row>
    <row r="129" spans="4:20" s="1" customFormat="1" ht="16.5" customHeight="1">
      <c r="D129" s="617"/>
      <c r="E129" s="617"/>
      <c r="S129" s="205"/>
      <c r="T129" s="204"/>
    </row>
    <row r="130" spans="4:20" s="1" customFormat="1" ht="16.5" customHeight="1">
      <c r="D130" s="617"/>
      <c r="E130" s="617"/>
      <c r="S130" s="205"/>
      <c r="T130" s="204"/>
    </row>
    <row r="131" spans="4:20" s="1" customFormat="1" ht="16.5" customHeight="1">
      <c r="D131" s="617"/>
      <c r="E131" s="617"/>
      <c r="S131" s="205"/>
      <c r="T131" s="204"/>
    </row>
    <row r="132" spans="4:20" s="1" customFormat="1" ht="16.5" customHeight="1">
      <c r="D132" s="617"/>
      <c r="E132" s="617"/>
      <c r="S132" s="205"/>
      <c r="T132" s="204"/>
    </row>
    <row r="133" spans="4:20" s="1" customFormat="1" ht="16.5" customHeight="1">
      <c r="D133" s="617"/>
      <c r="E133" s="617"/>
      <c r="S133" s="205"/>
      <c r="T133" s="204"/>
    </row>
    <row r="134" spans="4:20" s="1" customFormat="1" ht="16.5" customHeight="1">
      <c r="D134" s="617"/>
      <c r="E134" s="617"/>
      <c r="S134" s="205"/>
      <c r="T134" s="204"/>
    </row>
    <row r="135" spans="4:20" s="1" customFormat="1" ht="16.5" customHeight="1">
      <c r="D135" s="617"/>
      <c r="E135" s="617"/>
      <c r="S135" s="205"/>
      <c r="T135" s="204"/>
    </row>
    <row r="136" spans="4:20" s="1" customFormat="1" ht="16.5" customHeight="1">
      <c r="D136" s="617"/>
      <c r="E136" s="617"/>
      <c r="S136" s="205"/>
      <c r="T136" s="204"/>
    </row>
    <row r="137" spans="4:20" s="1" customFormat="1" ht="16.5" customHeight="1">
      <c r="D137" s="617"/>
      <c r="E137" s="617"/>
      <c r="S137" s="205"/>
      <c r="T137" s="204"/>
    </row>
    <row r="138" spans="4:20" s="1" customFormat="1" ht="16.5" customHeight="1">
      <c r="D138" s="617"/>
      <c r="E138" s="617"/>
      <c r="S138" s="205"/>
      <c r="T138" s="204"/>
    </row>
    <row r="139" spans="4:20" s="1" customFormat="1" ht="16.5" customHeight="1">
      <c r="D139" s="617"/>
      <c r="E139" s="617"/>
      <c r="S139" s="205"/>
      <c r="T139" s="204"/>
    </row>
    <row r="140" spans="4:20" s="1" customFormat="1" ht="16.5" customHeight="1">
      <c r="D140" s="617"/>
      <c r="E140" s="617"/>
      <c r="S140" s="205"/>
      <c r="T140" s="204"/>
    </row>
    <row r="141" spans="4:20" s="1" customFormat="1" ht="16.5" customHeight="1">
      <c r="D141" s="617"/>
      <c r="E141" s="617"/>
      <c r="S141" s="205"/>
      <c r="T141" s="204"/>
    </row>
    <row r="142" spans="4:20" s="1" customFormat="1" ht="16.5" customHeight="1">
      <c r="D142" s="617"/>
      <c r="E142" s="617"/>
      <c r="S142" s="205"/>
      <c r="T142" s="204"/>
    </row>
    <row r="143" spans="4:20" s="1" customFormat="1" ht="16.5" customHeight="1">
      <c r="D143" s="617"/>
      <c r="E143" s="617"/>
      <c r="S143" s="205"/>
      <c r="T143" s="204"/>
    </row>
    <row r="144" spans="4:20" s="1" customFormat="1" ht="16.5" customHeight="1">
      <c r="D144" s="617"/>
      <c r="E144" s="617"/>
      <c r="S144" s="205"/>
      <c r="T144" s="204"/>
    </row>
    <row r="145" spans="4:20" s="1" customFormat="1" ht="16.5" customHeight="1">
      <c r="D145" s="617"/>
      <c r="E145" s="617"/>
      <c r="S145" s="205"/>
      <c r="T145" s="204"/>
    </row>
    <row r="146" spans="4:20" s="1" customFormat="1" ht="16.5" customHeight="1">
      <c r="D146" s="617"/>
      <c r="E146" s="617"/>
      <c r="S146" s="205"/>
      <c r="T146" s="204"/>
    </row>
    <row r="147" spans="4:20" s="1" customFormat="1" ht="16.5" customHeight="1">
      <c r="D147" s="617"/>
      <c r="E147" s="617"/>
      <c r="S147" s="205"/>
      <c r="T147" s="204"/>
    </row>
    <row r="148" spans="4:20" s="1" customFormat="1" ht="16.5" customHeight="1">
      <c r="D148" s="617"/>
      <c r="E148" s="617"/>
      <c r="S148" s="205"/>
      <c r="T148" s="204"/>
    </row>
    <row r="149" spans="4:20" s="1" customFormat="1" ht="16.5" customHeight="1">
      <c r="D149" s="617"/>
      <c r="E149" s="617"/>
      <c r="S149" s="205"/>
      <c r="T149" s="204"/>
    </row>
    <row r="150" spans="4:20" s="1" customFormat="1" ht="16.5" customHeight="1">
      <c r="D150" s="617"/>
      <c r="E150" s="617"/>
      <c r="S150" s="205"/>
      <c r="T150" s="204"/>
    </row>
    <row r="151" spans="4:20" s="1" customFormat="1" ht="16.5" customHeight="1">
      <c r="D151" s="617"/>
      <c r="E151" s="617"/>
      <c r="S151" s="205"/>
      <c r="T151" s="204"/>
    </row>
    <row r="152" spans="4:20" s="1" customFormat="1" ht="16.5" customHeight="1">
      <c r="D152" s="617"/>
      <c r="E152" s="617"/>
      <c r="S152" s="205"/>
      <c r="T152" s="204"/>
    </row>
    <row r="153" spans="4:20" s="1" customFormat="1" ht="16.5" customHeight="1">
      <c r="D153" s="617"/>
      <c r="E153" s="617"/>
      <c r="S153" s="205"/>
      <c r="T153" s="204"/>
    </row>
    <row r="154" spans="4:20" s="1" customFormat="1" ht="16.5" customHeight="1">
      <c r="D154" s="617"/>
      <c r="E154" s="617"/>
      <c r="S154" s="205"/>
      <c r="T154" s="204"/>
    </row>
    <row r="155" spans="4:20" s="1" customFormat="1" ht="16.5" customHeight="1">
      <c r="D155" s="617"/>
      <c r="E155" s="617"/>
      <c r="S155" s="205"/>
      <c r="T155" s="204"/>
    </row>
    <row r="156" spans="4:20" s="1" customFormat="1" ht="16.5" customHeight="1">
      <c r="D156" s="617"/>
      <c r="E156" s="617"/>
      <c r="S156" s="205"/>
      <c r="T156" s="204"/>
    </row>
    <row r="157" spans="4:20" s="1" customFormat="1" ht="16.5" customHeight="1">
      <c r="D157" s="617"/>
      <c r="E157" s="617"/>
      <c r="S157" s="205"/>
      <c r="T157" s="204"/>
    </row>
    <row r="158" spans="4:20" s="1" customFormat="1" ht="16.5" customHeight="1">
      <c r="D158" s="617"/>
      <c r="E158" s="617"/>
      <c r="S158" s="205"/>
      <c r="T158" s="204"/>
    </row>
    <row r="159" spans="4:20" s="1" customFormat="1" ht="16.5" customHeight="1">
      <c r="D159" s="617"/>
      <c r="E159" s="617"/>
      <c r="S159" s="205"/>
      <c r="T159" s="204"/>
    </row>
    <row r="160" spans="4:20" s="1" customFormat="1" ht="16.5" customHeight="1">
      <c r="D160" s="617"/>
      <c r="E160" s="617"/>
      <c r="S160" s="205"/>
      <c r="T160" s="204"/>
    </row>
    <row r="161" spans="4:20" s="1" customFormat="1" ht="16.5" customHeight="1">
      <c r="D161" s="617"/>
      <c r="E161" s="617"/>
      <c r="S161" s="205"/>
      <c r="T161" s="204"/>
    </row>
    <row r="162" spans="4:20" s="1" customFormat="1" ht="16.5" customHeight="1">
      <c r="D162" s="617"/>
      <c r="E162" s="617"/>
      <c r="S162" s="205"/>
      <c r="T162" s="204"/>
    </row>
    <row r="163" spans="4:20" s="1" customFormat="1" ht="16.5" customHeight="1">
      <c r="D163" s="617"/>
      <c r="E163" s="617"/>
      <c r="S163" s="205"/>
      <c r="T163" s="204"/>
    </row>
    <row r="164" spans="4:20" s="1" customFormat="1" ht="16.5" customHeight="1">
      <c r="D164" s="617"/>
      <c r="E164" s="617"/>
      <c r="S164" s="205"/>
      <c r="T164" s="204"/>
    </row>
    <row r="165" spans="4:20" s="1" customFormat="1" ht="16.5" customHeight="1">
      <c r="D165" s="617"/>
      <c r="E165" s="617"/>
      <c r="S165" s="205"/>
      <c r="T165" s="204"/>
    </row>
    <row r="166" spans="4:20" s="1" customFormat="1" ht="16.5" customHeight="1">
      <c r="D166" s="617"/>
      <c r="E166" s="617"/>
      <c r="S166" s="205"/>
      <c r="T166" s="204"/>
    </row>
    <row r="167" spans="4:20" s="1" customFormat="1" ht="16.5" customHeight="1">
      <c r="D167" s="617"/>
      <c r="E167" s="617"/>
      <c r="S167" s="205"/>
      <c r="T167" s="204"/>
    </row>
    <row r="168" spans="4:20" s="1" customFormat="1" ht="16.5" customHeight="1">
      <c r="D168" s="617"/>
      <c r="E168" s="617"/>
      <c r="S168" s="205"/>
      <c r="T168" s="204"/>
    </row>
    <row r="169" spans="4:20" s="1" customFormat="1" ht="16.5" customHeight="1">
      <c r="D169" s="617"/>
      <c r="E169" s="617"/>
      <c r="S169" s="205"/>
      <c r="T169" s="204"/>
    </row>
    <row r="170" spans="4:20" s="1" customFormat="1" ht="16.5" customHeight="1">
      <c r="D170" s="617"/>
      <c r="E170" s="617"/>
      <c r="S170" s="205"/>
      <c r="T170" s="204"/>
    </row>
    <row r="171" spans="4:20" s="1" customFormat="1" ht="16.5" customHeight="1">
      <c r="D171" s="617"/>
      <c r="E171" s="617"/>
      <c r="S171" s="205"/>
      <c r="T171" s="204"/>
    </row>
    <row r="172" spans="4:20" s="1" customFormat="1" ht="16.5" customHeight="1">
      <c r="D172" s="617"/>
      <c r="E172" s="617"/>
      <c r="S172" s="205"/>
      <c r="T172" s="204"/>
    </row>
    <row r="173" spans="4:20" s="1" customFormat="1" ht="16.5" customHeight="1">
      <c r="D173" s="617"/>
      <c r="E173" s="617"/>
      <c r="S173" s="205"/>
      <c r="T173" s="204"/>
    </row>
    <row r="174" spans="4:20" s="1" customFormat="1" ht="16.5" customHeight="1">
      <c r="D174" s="617"/>
      <c r="E174" s="617"/>
      <c r="S174" s="205"/>
      <c r="T174" s="204"/>
    </row>
    <row r="175" spans="4:20" s="1" customFormat="1" ht="16.5" customHeight="1">
      <c r="D175" s="617"/>
      <c r="E175" s="617"/>
      <c r="S175" s="205"/>
      <c r="T175" s="204"/>
    </row>
    <row r="176" spans="4:20" s="1" customFormat="1" ht="16.5" customHeight="1">
      <c r="D176" s="617"/>
      <c r="E176" s="617"/>
      <c r="S176" s="205"/>
      <c r="T176" s="204"/>
    </row>
    <row r="177" spans="4:20" s="1" customFormat="1" ht="16.5" customHeight="1">
      <c r="D177" s="617"/>
      <c r="E177" s="617"/>
      <c r="S177" s="205"/>
      <c r="T177" s="204"/>
    </row>
    <row r="178" spans="4:20" s="1" customFormat="1" ht="16.5" customHeight="1">
      <c r="D178" s="617"/>
      <c r="E178" s="617"/>
      <c r="S178" s="205"/>
      <c r="T178" s="204"/>
    </row>
    <row r="179" spans="4:20" s="1" customFormat="1" ht="16.5" customHeight="1">
      <c r="D179" s="617"/>
      <c r="E179" s="617"/>
      <c r="S179" s="205"/>
      <c r="T179" s="204"/>
    </row>
    <row r="180" spans="4:20" s="1" customFormat="1" ht="16.5" customHeight="1">
      <c r="D180" s="617"/>
      <c r="E180" s="617"/>
      <c r="S180" s="205"/>
      <c r="T180" s="204"/>
    </row>
    <row r="181" spans="4:20" s="1" customFormat="1" ht="16.5" customHeight="1">
      <c r="D181" s="617"/>
      <c r="E181" s="617"/>
      <c r="S181" s="205"/>
      <c r="T181" s="204"/>
    </row>
    <row r="182" spans="4:20" s="1" customFormat="1" ht="16.5" customHeight="1">
      <c r="D182" s="617"/>
      <c r="E182" s="617"/>
      <c r="S182" s="205"/>
      <c r="T182" s="204"/>
    </row>
    <row r="183" spans="4:20" s="1" customFormat="1" ht="16.5" customHeight="1">
      <c r="D183" s="617"/>
      <c r="E183" s="617"/>
      <c r="S183" s="205"/>
      <c r="T183" s="204"/>
    </row>
    <row r="184" spans="4:20" s="1" customFormat="1" ht="16.5" customHeight="1">
      <c r="D184" s="617"/>
      <c r="E184" s="617"/>
      <c r="S184" s="205"/>
      <c r="T184" s="204"/>
    </row>
    <row r="185" spans="4:20" s="1" customFormat="1" ht="16.5" customHeight="1">
      <c r="D185" s="617"/>
      <c r="E185" s="617"/>
      <c r="S185" s="205"/>
      <c r="T185" s="204"/>
    </row>
    <row r="186" spans="4:20" s="1" customFormat="1" ht="16.5" customHeight="1">
      <c r="D186" s="617"/>
      <c r="E186" s="617"/>
      <c r="S186" s="205"/>
      <c r="T186" s="204"/>
    </row>
    <row r="187" spans="4:20" s="1" customFormat="1" ht="16.5" customHeight="1">
      <c r="D187" s="617"/>
      <c r="E187" s="617"/>
      <c r="S187" s="205"/>
      <c r="T187" s="204"/>
    </row>
    <row r="188" spans="4:20" s="1" customFormat="1" ht="16.5" customHeight="1">
      <c r="D188" s="617"/>
      <c r="E188" s="617"/>
      <c r="S188" s="205"/>
      <c r="T188" s="204"/>
    </row>
    <row r="189" spans="4:20" s="1" customFormat="1" ht="16.5" customHeight="1">
      <c r="D189" s="617"/>
      <c r="E189" s="617"/>
      <c r="S189" s="205"/>
      <c r="T189" s="204"/>
    </row>
    <row r="190" spans="4:20" s="1" customFormat="1" ht="16.5" customHeight="1">
      <c r="D190" s="617"/>
      <c r="E190" s="617"/>
      <c r="S190" s="205"/>
      <c r="T190" s="204"/>
    </row>
    <row r="191" spans="4:20" s="1" customFormat="1" ht="16.5" customHeight="1">
      <c r="D191" s="617"/>
      <c r="E191" s="617"/>
      <c r="S191" s="205"/>
      <c r="T191" s="204"/>
    </row>
    <row r="192" spans="4:20" s="1" customFormat="1" ht="16.5" customHeight="1">
      <c r="D192" s="617"/>
      <c r="E192" s="617"/>
      <c r="S192" s="205"/>
      <c r="T192" s="204"/>
    </row>
    <row r="193" spans="4:20" s="1" customFormat="1" ht="16.5" customHeight="1">
      <c r="D193" s="617"/>
      <c r="E193" s="617"/>
      <c r="S193" s="205"/>
      <c r="T193" s="204"/>
    </row>
    <row r="194" spans="4:20" s="1" customFormat="1" ht="16.5" customHeight="1">
      <c r="D194" s="617"/>
      <c r="E194" s="617"/>
      <c r="S194" s="205"/>
      <c r="T194" s="204"/>
    </row>
    <row r="195" spans="4:20" s="1" customFormat="1" ht="16.5" customHeight="1">
      <c r="D195" s="617"/>
      <c r="E195" s="617"/>
      <c r="S195" s="205"/>
      <c r="T195" s="204"/>
    </row>
    <row r="196" spans="4:20" s="1" customFormat="1" ht="16.5" customHeight="1">
      <c r="D196" s="617"/>
      <c r="E196" s="617"/>
      <c r="S196" s="205"/>
      <c r="T196" s="204"/>
    </row>
    <row r="197" spans="4:20" s="1" customFormat="1" ht="16.5" customHeight="1">
      <c r="D197" s="617"/>
      <c r="E197" s="617"/>
      <c r="S197" s="205"/>
      <c r="T197" s="204"/>
    </row>
    <row r="198" spans="4:20" s="1" customFormat="1" ht="16.5" customHeight="1">
      <c r="D198" s="617"/>
      <c r="E198" s="617"/>
      <c r="S198" s="205"/>
      <c r="T198" s="204"/>
    </row>
    <row r="199" spans="4:20" s="1" customFormat="1" ht="16.5" customHeight="1">
      <c r="D199" s="617"/>
      <c r="E199" s="617"/>
      <c r="S199" s="205"/>
      <c r="T199" s="204"/>
    </row>
    <row r="200" spans="4:20" s="1" customFormat="1" ht="16.5" customHeight="1">
      <c r="D200" s="617"/>
      <c r="E200" s="617"/>
      <c r="S200" s="205"/>
      <c r="T200" s="204"/>
    </row>
    <row r="201" spans="4:20" s="1" customFormat="1" ht="16.5" customHeight="1">
      <c r="D201" s="617"/>
      <c r="E201" s="617"/>
      <c r="S201" s="205"/>
      <c r="T201" s="204"/>
    </row>
    <row r="202" spans="4:20" s="1" customFormat="1" ht="16.5" customHeight="1">
      <c r="D202" s="617"/>
      <c r="E202" s="617"/>
      <c r="S202" s="205"/>
      <c r="T202" s="204"/>
    </row>
    <row r="203" spans="4:20" s="1" customFormat="1" ht="16.5" customHeight="1">
      <c r="D203" s="617"/>
      <c r="E203" s="617"/>
      <c r="S203" s="205"/>
      <c r="T203" s="204"/>
    </row>
    <row r="204" spans="4:20" s="1" customFormat="1" ht="16.5" customHeight="1">
      <c r="D204" s="617"/>
      <c r="E204" s="617"/>
      <c r="S204" s="205"/>
      <c r="T204" s="204"/>
    </row>
    <row r="205" spans="4:20" s="1" customFormat="1" ht="16.5" customHeight="1">
      <c r="D205" s="617"/>
      <c r="E205" s="617"/>
      <c r="S205" s="205"/>
      <c r="T205" s="204"/>
    </row>
    <row r="206" spans="4:20" s="1" customFormat="1" ht="16.5" customHeight="1">
      <c r="D206" s="617"/>
      <c r="E206" s="617"/>
      <c r="S206" s="205"/>
      <c r="T206" s="204"/>
    </row>
    <row r="207" spans="4:20" s="1" customFormat="1" ht="16.5" customHeight="1">
      <c r="D207" s="617"/>
      <c r="E207" s="617"/>
      <c r="S207" s="205"/>
      <c r="T207" s="204"/>
    </row>
    <row r="208" spans="4:20" s="1" customFormat="1" ht="16.5" customHeight="1">
      <c r="D208" s="617"/>
      <c r="E208" s="617"/>
      <c r="S208" s="205"/>
      <c r="T208" s="204"/>
    </row>
    <row r="209" spans="4:20" s="1" customFormat="1" ht="16.5" customHeight="1">
      <c r="D209" s="617"/>
      <c r="E209" s="617"/>
      <c r="S209" s="205"/>
      <c r="T209" s="204"/>
    </row>
    <row r="210" spans="4:20" s="1" customFormat="1" ht="16.5" customHeight="1">
      <c r="D210" s="617"/>
      <c r="E210" s="617"/>
      <c r="S210" s="205"/>
      <c r="T210" s="204"/>
    </row>
    <row r="211" spans="4:20" s="1" customFormat="1" ht="16.5" customHeight="1">
      <c r="D211" s="617"/>
      <c r="E211" s="617"/>
      <c r="S211" s="205"/>
      <c r="T211" s="204"/>
    </row>
    <row r="212" spans="4:20" s="1" customFormat="1" ht="16.5" customHeight="1">
      <c r="D212" s="617"/>
      <c r="E212" s="617"/>
      <c r="S212" s="205"/>
      <c r="T212" s="204"/>
    </row>
    <row r="213" spans="4:20" s="1" customFormat="1" ht="16.5" customHeight="1">
      <c r="D213" s="617"/>
      <c r="E213" s="617"/>
      <c r="S213" s="205"/>
      <c r="T213" s="204"/>
    </row>
    <row r="214" spans="4:20" s="1" customFormat="1" ht="16.5" customHeight="1">
      <c r="D214" s="617"/>
      <c r="E214" s="617"/>
      <c r="S214" s="205"/>
      <c r="T214" s="204"/>
    </row>
    <row r="215" spans="4:20" s="1" customFormat="1" ht="16.5" customHeight="1">
      <c r="D215" s="617"/>
      <c r="E215" s="617"/>
      <c r="S215" s="205"/>
      <c r="T215" s="204"/>
    </row>
    <row r="216" spans="4:20" s="1" customFormat="1" ht="16.5" customHeight="1">
      <c r="D216" s="617"/>
      <c r="E216" s="617"/>
      <c r="S216" s="205"/>
      <c r="T216" s="204"/>
    </row>
    <row r="217" spans="4:20" s="1" customFormat="1" ht="16.5" customHeight="1">
      <c r="D217" s="617"/>
      <c r="E217" s="617"/>
      <c r="S217" s="205"/>
      <c r="T217" s="204"/>
    </row>
    <row r="218" spans="4:20" s="1" customFormat="1" ht="16.5" customHeight="1">
      <c r="D218" s="617"/>
      <c r="E218" s="617"/>
      <c r="S218" s="205"/>
      <c r="T218" s="204"/>
    </row>
    <row r="219" spans="4:20" s="1" customFormat="1" ht="16.5" customHeight="1">
      <c r="D219" s="617"/>
      <c r="E219" s="617"/>
      <c r="S219" s="205"/>
      <c r="T219" s="204"/>
    </row>
    <row r="220" spans="4:20" s="1" customFormat="1" ht="16.5" customHeight="1">
      <c r="D220" s="617"/>
      <c r="E220" s="617"/>
      <c r="S220" s="205"/>
      <c r="T220" s="204"/>
    </row>
    <row r="221" spans="4:20" s="1" customFormat="1" ht="16.5" customHeight="1">
      <c r="D221" s="617"/>
      <c r="E221" s="617"/>
      <c r="S221" s="205"/>
      <c r="T221" s="204"/>
    </row>
    <row r="222" spans="4:20" s="1" customFormat="1" ht="16.5" customHeight="1">
      <c r="D222" s="617"/>
      <c r="E222" s="617"/>
      <c r="S222" s="205"/>
      <c r="T222" s="204"/>
    </row>
    <row r="223" spans="4:20" s="1" customFormat="1" ht="16.5" customHeight="1">
      <c r="D223" s="617"/>
      <c r="E223" s="617"/>
      <c r="S223" s="205"/>
      <c r="T223" s="204"/>
    </row>
    <row r="224" spans="4:20" s="1" customFormat="1" ht="16.5" customHeight="1">
      <c r="D224" s="617"/>
      <c r="E224" s="617"/>
      <c r="S224" s="205"/>
      <c r="T224" s="204"/>
    </row>
  </sheetData>
  <sheetProtection/>
  <mergeCells count="18">
    <mergeCell ref="G6:M6"/>
    <mergeCell ref="B51:R51"/>
    <mergeCell ref="K4:K5"/>
    <mergeCell ref="L4:L5"/>
    <mergeCell ref="M4:M5"/>
    <mergeCell ref="N4:N5"/>
    <mergeCell ref="J4:J5"/>
    <mergeCell ref="E3:E5"/>
    <mergeCell ref="F3:O3"/>
    <mergeCell ref="C3:D4"/>
    <mergeCell ref="S3:S5"/>
    <mergeCell ref="B1:R1"/>
    <mergeCell ref="B3:B5"/>
    <mergeCell ref="P3:R4"/>
    <mergeCell ref="F4:F5"/>
    <mergeCell ref="G4:G5"/>
    <mergeCell ref="H4:I4"/>
    <mergeCell ref="O4:O5"/>
  </mergeCells>
  <printOptions/>
  <pageMargins left="0.5118110236220472" right="0.1968503937007874" top="0.78" bottom="0.31496062992125984" header="0.5118110236220472" footer="0.1968503937007874"/>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pageSetUpPr fitToPage="1"/>
  </sheetPr>
  <dimension ref="A1:P216"/>
  <sheetViews>
    <sheetView zoomScalePageLayoutView="0" workbookViewId="0" topLeftCell="A1">
      <pane xSplit="1" ySplit="4" topLeftCell="B17" activePane="bottomRight" state="frozen"/>
      <selection pane="topLeft" activeCell="A1" sqref="A1"/>
      <selection pane="topRight" activeCell="B1" sqref="B1"/>
      <selection pane="bottomLeft" activeCell="A5" sqref="A5"/>
      <selection pane="bottomRight" activeCell="A3" sqref="A3:A4"/>
    </sheetView>
  </sheetViews>
  <sheetFormatPr defaultColWidth="9.00390625" defaultRowHeight="13.5"/>
  <cols>
    <col min="1" max="1" width="10.00390625" style="117" customWidth="1"/>
    <col min="2" max="2" width="8.875" style="117" customWidth="1"/>
    <col min="3" max="3" width="7.25390625" style="117" customWidth="1"/>
    <col min="4" max="4" width="14.125" style="117" customWidth="1"/>
    <col min="5" max="5" width="6.75390625" style="117" customWidth="1"/>
    <col min="6" max="6" width="12.25390625" style="117" customWidth="1"/>
    <col min="7" max="7" width="7.875" style="117" customWidth="1"/>
    <col min="8" max="8" width="12.875" style="117" customWidth="1"/>
    <col min="9" max="9" width="6.875" style="117" customWidth="1"/>
    <col min="10" max="10" width="10.875" style="117" customWidth="1"/>
    <col min="11" max="11" width="6.875" style="117" customWidth="1"/>
    <col min="12" max="12" width="11.50390625" style="117" customWidth="1"/>
    <col min="13" max="13" width="13.875" style="298" customWidth="1"/>
    <col min="14" max="14" width="6.75390625" style="117" customWidth="1"/>
    <col min="15" max="15" width="10.50390625" style="117" customWidth="1"/>
    <col min="16" max="16384" width="9.00390625" style="117" customWidth="1"/>
  </cols>
  <sheetData>
    <row r="1" s="1" customFormat="1" ht="13.5">
      <c r="M1" s="300"/>
    </row>
    <row r="2" spans="1:13" s="1" customFormat="1" ht="30" customHeight="1">
      <c r="A2" s="864" t="s">
        <v>153</v>
      </c>
      <c r="B2" s="865"/>
      <c r="C2" s="865"/>
      <c r="D2" s="865"/>
      <c r="E2" s="865"/>
      <c r="F2" s="865"/>
      <c r="G2" s="865"/>
      <c r="H2" s="865"/>
      <c r="I2" s="865"/>
      <c r="J2" s="865"/>
      <c r="K2" s="865"/>
      <c r="L2" s="865"/>
      <c r="M2" s="300"/>
    </row>
    <row r="3" spans="1:13" s="1" customFormat="1" ht="29.25" customHeight="1">
      <c r="A3" s="866"/>
      <c r="B3" s="867" t="s">
        <v>191</v>
      </c>
      <c r="C3" s="869" t="s">
        <v>68</v>
      </c>
      <c r="D3" s="869"/>
      <c r="E3" s="869" t="s">
        <v>69</v>
      </c>
      <c r="F3" s="869"/>
      <c r="G3" s="869" t="s">
        <v>70</v>
      </c>
      <c r="H3" s="869"/>
      <c r="I3" s="870" t="s">
        <v>71</v>
      </c>
      <c r="J3" s="871"/>
      <c r="K3" s="869" t="s">
        <v>72</v>
      </c>
      <c r="L3" s="869"/>
      <c r="M3" s="300"/>
    </row>
    <row r="4" spans="1:13" s="1" customFormat="1" ht="13.5">
      <c r="A4" s="866"/>
      <c r="B4" s="868"/>
      <c r="C4" s="505" t="s">
        <v>540</v>
      </c>
      <c r="D4" s="505" t="s">
        <v>542</v>
      </c>
      <c r="E4" s="505" t="s">
        <v>540</v>
      </c>
      <c r="F4" s="505" t="s">
        <v>542</v>
      </c>
      <c r="G4" s="505" t="s">
        <v>540</v>
      </c>
      <c r="H4" s="505" t="s">
        <v>542</v>
      </c>
      <c r="I4" s="505" t="s">
        <v>540</v>
      </c>
      <c r="J4" s="505" t="s">
        <v>542</v>
      </c>
      <c r="K4" s="505" t="s">
        <v>540</v>
      </c>
      <c r="L4" s="505" t="s">
        <v>542</v>
      </c>
      <c r="M4" s="300"/>
    </row>
    <row r="5" spans="1:16" ht="13.5">
      <c r="A5" s="83" t="s">
        <v>82</v>
      </c>
      <c r="B5" s="79">
        <v>112148</v>
      </c>
      <c r="C5" s="24">
        <v>6232</v>
      </c>
      <c r="D5" s="24">
        <v>493063264</v>
      </c>
      <c r="E5" s="24"/>
      <c r="F5" s="24"/>
      <c r="G5" s="24"/>
      <c r="H5" s="24"/>
      <c r="I5" s="24"/>
      <c r="J5" s="24"/>
      <c r="K5" s="24"/>
      <c r="L5" s="24"/>
      <c r="M5" s="205" t="s">
        <v>470</v>
      </c>
      <c r="N5" s="1"/>
      <c r="O5" s="1"/>
      <c r="P5" s="1"/>
    </row>
    <row r="6" spans="1:13" s="1" customFormat="1" ht="13.5">
      <c r="A6" s="83" t="s">
        <v>566</v>
      </c>
      <c r="B6" s="79">
        <v>3829</v>
      </c>
      <c r="C6" s="24">
        <v>747</v>
      </c>
      <c r="D6" s="24">
        <v>154961551</v>
      </c>
      <c r="E6" s="24">
        <v>238</v>
      </c>
      <c r="F6" s="24">
        <v>82393990</v>
      </c>
      <c r="G6" s="24">
        <v>500</v>
      </c>
      <c r="H6" s="24">
        <v>70197186</v>
      </c>
      <c r="I6" s="24">
        <v>437</v>
      </c>
      <c r="J6" s="24">
        <v>31200111</v>
      </c>
      <c r="K6" s="24">
        <v>9</v>
      </c>
      <c r="L6" s="24">
        <v>2370375</v>
      </c>
      <c r="M6" s="300"/>
    </row>
    <row r="7" spans="1:13" s="1" customFormat="1" ht="13.5">
      <c r="A7" s="83" t="s">
        <v>567</v>
      </c>
      <c r="B7" s="79">
        <v>1443</v>
      </c>
      <c r="C7" s="24">
        <v>0</v>
      </c>
      <c r="D7" s="24">
        <v>0</v>
      </c>
      <c r="E7" s="24">
        <v>0</v>
      </c>
      <c r="F7" s="24">
        <v>0</v>
      </c>
      <c r="G7" s="24">
        <v>0</v>
      </c>
      <c r="H7" s="24">
        <v>0</v>
      </c>
      <c r="I7" s="24">
        <v>0</v>
      </c>
      <c r="J7" s="24">
        <v>0</v>
      </c>
      <c r="K7" s="24">
        <v>0</v>
      </c>
      <c r="L7" s="24">
        <v>0</v>
      </c>
      <c r="M7" s="300"/>
    </row>
    <row r="8" spans="1:13" s="1" customFormat="1" ht="13.5">
      <c r="A8" s="83" t="s">
        <v>554</v>
      </c>
      <c r="B8" s="79">
        <v>6390</v>
      </c>
      <c r="C8" s="24">
        <v>2</v>
      </c>
      <c r="D8" s="24">
        <v>41700</v>
      </c>
      <c r="E8" s="24">
        <v>0</v>
      </c>
      <c r="F8" s="24">
        <v>0</v>
      </c>
      <c r="G8" s="24">
        <v>2</v>
      </c>
      <c r="H8" s="24">
        <v>41700</v>
      </c>
      <c r="I8" s="24">
        <v>2</v>
      </c>
      <c r="J8" s="24">
        <v>41700</v>
      </c>
      <c r="K8" s="24">
        <v>0</v>
      </c>
      <c r="L8" s="24">
        <v>0</v>
      </c>
      <c r="M8" s="300"/>
    </row>
    <row r="9" spans="1:16" ht="13.5">
      <c r="A9" s="83" t="s">
        <v>556</v>
      </c>
      <c r="B9" s="79"/>
      <c r="C9" s="24"/>
      <c r="D9" s="24"/>
      <c r="E9" s="24"/>
      <c r="F9" s="24"/>
      <c r="G9" s="24"/>
      <c r="H9" s="24"/>
      <c r="I9" s="24"/>
      <c r="J9" s="24"/>
      <c r="K9" s="24"/>
      <c r="L9" s="24"/>
      <c r="M9" s="300"/>
      <c r="N9" s="1"/>
      <c r="O9" s="1"/>
      <c r="P9" s="1"/>
    </row>
    <row r="10" spans="1:13" s="1" customFormat="1" ht="30" customHeight="1">
      <c r="A10" s="83" t="s">
        <v>568</v>
      </c>
      <c r="B10" s="79"/>
      <c r="C10" s="24">
        <v>309</v>
      </c>
      <c r="D10" s="24">
        <v>39923525</v>
      </c>
      <c r="E10" s="24">
        <v>8</v>
      </c>
      <c r="F10" s="24">
        <v>5553212</v>
      </c>
      <c r="G10" s="24">
        <v>72</v>
      </c>
      <c r="H10" s="24">
        <v>22018959</v>
      </c>
      <c r="I10" s="24">
        <v>72</v>
      </c>
      <c r="J10" s="24">
        <v>22018959</v>
      </c>
      <c r="K10" s="24">
        <v>9</v>
      </c>
      <c r="L10" s="24">
        <v>1284377</v>
      </c>
      <c r="M10" s="301" t="s">
        <v>220</v>
      </c>
    </row>
    <row r="11" spans="1:13" s="1" customFormat="1" ht="13.5">
      <c r="A11" s="83" t="s">
        <v>569</v>
      </c>
      <c r="B11" s="79">
        <v>1158</v>
      </c>
      <c r="C11" s="24">
        <v>25</v>
      </c>
      <c r="D11" s="24">
        <v>4858373</v>
      </c>
      <c r="E11" s="24"/>
      <c r="F11" s="24"/>
      <c r="G11" s="24">
        <v>25</v>
      </c>
      <c r="H11" s="24">
        <v>4858373</v>
      </c>
      <c r="I11" s="24">
        <v>25</v>
      </c>
      <c r="J11" s="24">
        <v>4858373</v>
      </c>
      <c r="K11" s="24"/>
      <c r="L11" s="24"/>
      <c r="M11" s="300"/>
    </row>
    <row r="12" spans="1:13" s="1" customFormat="1" ht="13.5">
      <c r="A12" s="83" t="s">
        <v>557</v>
      </c>
      <c r="B12" s="79">
        <v>198</v>
      </c>
      <c r="C12" s="24"/>
      <c r="D12" s="24"/>
      <c r="E12" s="24"/>
      <c r="F12" s="24"/>
      <c r="G12" s="24"/>
      <c r="H12" s="24"/>
      <c r="I12" s="24"/>
      <c r="J12" s="24"/>
      <c r="K12" s="24"/>
      <c r="L12" s="24"/>
      <c r="M12" s="300"/>
    </row>
    <row r="13" spans="1:13" s="1" customFormat="1" ht="13.5">
      <c r="A13" s="83" t="s">
        <v>570</v>
      </c>
      <c r="B13" s="79">
        <v>2608</v>
      </c>
      <c r="C13" s="24">
        <v>302</v>
      </c>
      <c r="D13" s="24">
        <v>47087485</v>
      </c>
      <c r="E13" s="24">
        <v>32</v>
      </c>
      <c r="F13" s="24">
        <v>11247814</v>
      </c>
      <c r="G13" s="24">
        <v>231</v>
      </c>
      <c r="H13" s="24">
        <v>28650086</v>
      </c>
      <c r="I13" s="24">
        <v>231</v>
      </c>
      <c r="J13" s="24">
        <v>28650086</v>
      </c>
      <c r="K13" s="24">
        <v>31</v>
      </c>
      <c r="L13" s="24">
        <v>1604825</v>
      </c>
      <c r="M13" s="300"/>
    </row>
    <row r="14" spans="1:13" s="1" customFormat="1" ht="13.5">
      <c r="A14" s="83" t="s">
        <v>571</v>
      </c>
      <c r="B14" s="79">
        <v>138</v>
      </c>
      <c r="C14" s="24">
        <v>460</v>
      </c>
      <c r="D14" s="24">
        <v>32078740</v>
      </c>
      <c r="E14" s="24">
        <v>3</v>
      </c>
      <c r="F14" s="24">
        <v>853780</v>
      </c>
      <c r="G14" s="24">
        <v>241</v>
      </c>
      <c r="H14" s="24">
        <v>21324570</v>
      </c>
      <c r="I14" s="24">
        <v>241</v>
      </c>
      <c r="J14" s="24">
        <v>21324570</v>
      </c>
      <c r="K14" s="24">
        <v>181</v>
      </c>
      <c r="L14" s="24">
        <v>4884350</v>
      </c>
      <c r="M14" s="300"/>
    </row>
    <row r="15" spans="1:13" s="1" customFormat="1" ht="13.5">
      <c r="A15" s="83" t="s">
        <v>577</v>
      </c>
      <c r="B15" s="79">
        <v>1822</v>
      </c>
      <c r="C15" s="24">
        <v>21</v>
      </c>
      <c r="D15" s="24">
        <v>2749114</v>
      </c>
      <c r="E15" s="24">
        <v>1</v>
      </c>
      <c r="F15" s="24">
        <v>437093</v>
      </c>
      <c r="G15" s="24">
        <v>20</v>
      </c>
      <c r="H15" s="24">
        <v>2312021</v>
      </c>
      <c r="I15" s="24">
        <v>20</v>
      </c>
      <c r="J15" s="24">
        <v>2312021</v>
      </c>
      <c r="K15" s="24">
        <v>0</v>
      </c>
      <c r="L15" s="24">
        <v>0</v>
      </c>
      <c r="M15" s="300"/>
    </row>
    <row r="16" spans="1:13" s="1" customFormat="1" ht="13.5">
      <c r="A16" s="83" t="s">
        <v>578</v>
      </c>
      <c r="B16" s="79">
        <v>960</v>
      </c>
      <c r="C16" s="24">
        <v>3155</v>
      </c>
      <c r="D16" s="24">
        <v>386362433</v>
      </c>
      <c r="E16" s="24">
        <v>127</v>
      </c>
      <c r="F16" s="24">
        <v>21359663</v>
      </c>
      <c r="G16" s="24">
        <v>2873</v>
      </c>
      <c r="H16" s="24">
        <v>349833340</v>
      </c>
      <c r="I16" s="24">
        <v>183</v>
      </c>
      <c r="J16" s="24">
        <v>24288792</v>
      </c>
      <c r="K16" s="24">
        <v>155</v>
      </c>
      <c r="L16" s="24">
        <v>15169430</v>
      </c>
      <c r="M16" s="300"/>
    </row>
    <row r="17" spans="1:13" s="1" customFormat="1" ht="13.5">
      <c r="A17" s="83" t="s">
        <v>579</v>
      </c>
      <c r="B17" s="79">
        <v>18074</v>
      </c>
      <c r="C17" s="24">
        <v>206</v>
      </c>
      <c r="D17" s="24">
        <v>60617287</v>
      </c>
      <c r="E17" s="24">
        <v>28</v>
      </c>
      <c r="F17" s="24">
        <v>21500054</v>
      </c>
      <c r="G17" s="24">
        <v>174</v>
      </c>
      <c r="H17" s="24">
        <v>38549123</v>
      </c>
      <c r="I17" s="24">
        <v>172</v>
      </c>
      <c r="J17" s="24">
        <v>35962158</v>
      </c>
      <c r="K17" s="24">
        <v>4</v>
      </c>
      <c r="L17" s="24">
        <v>568110</v>
      </c>
      <c r="M17" s="300"/>
    </row>
    <row r="18" spans="1:13" s="1" customFormat="1" ht="13.5">
      <c r="A18" s="83" t="s">
        <v>0</v>
      </c>
      <c r="B18" s="79">
        <v>890</v>
      </c>
      <c r="C18" s="24">
        <v>784</v>
      </c>
      <c r="D18" s="24">
        <v>176080923</v>
      </c>
      <c r="E18" s="24">
        <v>24</v>
      </c>
      <c r="F18" s="24">
        <v>26635212</v>
      </c>
      <c r="G18" s="24">
        <v>110</v>
      </c>
      <c r="H18" s="24">
        <v>35928905</v>
      </c>
      <c r="I18" s="24"/>
      <c r="J18" s="24"/>
      <c r="K18" s="24">
        <v>650</v>
      </c>
      <c r="L18" s="24">
        <v>113516905</v>
      </c>
      <c r="M18" s="300"/>
    </row>
    <row r="19" spans="1:13" s="1" customFormat="1" ht="13.5">
      <c r="A19" s="83" t="s">
        <v>543</v>
      </c>
      <c r="B19" s="79">
        <v>4365</v>
      </c>
      <c r="C19" s="42">
        <v>409</v>
      </c>
      <c r="D19" s="24">
        <v>29884362</v>
      </c>
      <c r="E19" s="24">
        <v>13</v>
      </c>
      <c r="F19" s="24">
        <v>2135490</v>
      </c>
      <c r="G19" s="24">
        <v>306</v>
      </c>
      <c r="H19" s="24">
        <v>23949340</v>
      </c>
      <c r="I19" s="24"/>
      <c r="J19" s="24"/>
      <c r="K19" s="24">
        <v>90</v>
      </c>
      <c r="L19" s="24">
        <v>3799532</v>
      </c>
      <c r="M19" s="300"/>
    </row>
    <row r="20" spans="1:13" s="1" customFormat="1" ht="13.5">
      <c r="A20" s="83" t="s">
        <v>1</v>
      </c>
      <c r="B20" s="79">
        <v>8864</v>
      </c>
      <c r="C20" s="30"/>
      <c r="D20" s="15"/>
      <c r="E20" s="15"/>
      <c r="F20" s="15"/>
      <c r="G20" s="15"/>
      <c r="H20" s="15"/>
      <c r="I20" s="15">
        <v>108</v>
      </c>
      <c r="J20" s="15">
        <v>2626000</v>
      </c>
      <c r="K20" s="15">
        <v>236</v>
      </c>
      <c r="L20" s="15">
        <v>18709600</v>
      </c>
      <c r="M20" s="300"/>
    </row>
    <row r="21" spans="1:13" s="1" customFormat="1" ht="13.5">
      <c r="A21" s="83" t="s">
        <v>2</v>
      </c>
      <c r="B21" s="79">
        <v>569</v>
      </c>
      <c r="C21" s="24">
        <v>605</v>
      </c>
      <c r="D21" s="24">
        <v>43373819</v>
      </c>
      <c r="E21" s="24">
        <v>20</v>
      </c>
      <c r="F21" s="24">
        <v>8425129</v>
      </c>
      <c r="G21" s="24">
        <v>316</v>
      </c>
      <c r="H21" s="24">
        <v>27530500</v>
      </c>
      <c r="I21" s="24">
        <v>316</v>
      </c>
      <c r="J21" s="24">
        <v>27530500</v>
      </c>
      <c r="K21" s="24">
        <v>269</v>
      </c>
      <c r="L21" s="24">
        <v>7418190</v>
      </c>
      <c r="M21" s="300"/>
    </row>
    <row r="22" spans="1:13" s="1" customFormat="1" ht="13.5">
      <c r="A22" s="83" t="s">
        <v>3</v>
      </c>
      <c r="B22" s="79">
        <v>385</v>
      </c>
      <c r="C22" s="24">
        <v>133</v>
      </c>
      <c r="D22" s="24">
        <v>48526281</v>
      </c>
      <c r="E22" s="24">
        <v>76</v>
      </c>
      <c r="F22" s="24">
        <v>35344037</v>
      </c>
      <c r="G22" s="24">
        <v>15</v>
      </c>
      <c r="H22" s="24">
        <v>4182232</v>
      </c>
      <c r="I22" s="24">
        <v>14</v>
      </c>
      <c r="J22" s="24">
        <v>3982400</v>
      </c>
      <c r="K22" s="24">
        <v>42</v>
      </c>
      <c r="L22" s="24">
        <v>9000012</v>
      </c>
      <c r="M22" s="300"/>
    </row>
    <row r="23" spans="1:16" ht="13.5">
      <c r="A23" s="83" t="s">
        <v>4</v>
      </c>
      <c r="B23" s="79">
        <v>876</v>
      </c>
      <c r="C23" s="24">
        <v>1315</v>
      </c>
      <c r="D23" s="24">
        <v>226335872</v>
      </c>
      <c r="E23" s="24">
        <v>43</v>
      </c>
      <c r="F23" s="24">
        <v>44950419</v>
      </c>
      <c r="G23" s="24">
        <v>964</v>
      </c>
      <c r="H23" s="24">
        <v>157500618</v>
      </c>
      <c r="I23" s="24"/>
      <c r="J23" s="24"/>
      <c r="K23" s="24">
        <v>308</v>
      </c>
      <c r="L23" s="24">
        <v>23884835</v>
      </c>
      <c r="M23" s="205" t="s">
        <v>470</v>
      </c>
      <c r="N23" s="1"/>
      <c r="O23" s="1"/>
      <c r="P23" s="1"/>
    </row>
    <row r="24" spans="1:13" s="1" customFormat="1" ht="13.5">
      <c r="A24" s="83" t="s">
        <v>5</v>
      </c>
      <c r="B24" s="79">
        <v>570</v>
      </c>
      <c r="C24" s="24">
        <v>1358</v>
      </c>
      <c r="D24" s="24">
        <v>89650546</v>
      </c>
      <c r="E24" s="24">
        <v>54</v>
      </c>
      <c r="F24" s="24">
        <v>7298540</v>
      </c>
      <c r="G24" s="24">
        <v>1304</v>
      </c>
      <c r="H24" s="24">
        <v>82352006</v>
      </c>
      <c r="I24" s="24">
        <v>1304</v>
      </c>
      <c r="J24" s="24">
        <v>82352006</v>
      </c>
      <c r="K24" s="24">
        <v>0</v>
      </c>
      <c r="L24" s="24">
        <v>0</v>
      </c>
      <c r="M24" s="300"/>
    </row>
    <row r="25" spans="1:13" s="1" customFormat="1" ht="13.5">
      <c r="A25" s="83" t="s">
        <v>6</v>
      </c>
      <c r="B25" s="79">
        <v>2709</v>
      </c>
      <c r="C25" s="42">
        <v>73</v>
      </c>
      <c r="D25" s="42">
        <v>5514947</v>
      </c>
      <c r="E25" s="42">
        <v>41</v>
      </c>
      <c r="F25" s="42">
        <v>4153468</v>
      </c>
      <c r="G25" s="42">
        <v>19</v>
      </c>
      <c r="H25" s="42">
        <v>808491</v>
      </c>
      <c r="I25" s="42">
        <v>9</v>
      </c>
      <c r="J25" s="42">
        <v>408222</v>
      </c>
      <c r="K25" s="42">
        <v>13</v>
      </c>
      <c r="L25" s="42">
        <v>552988</v>
      </c>
      <c r="M25" s="300"/>
    </row>
    <row r="26" spans="1:13" s="1" customFormat="1" ht="13.5">
      <c r="A26" s="83" t="s">
        <v>7</v>
      </c>
      <c r="B26" s="79">
        <v>7239</v>
      </c>
      <c r="C26" s="24">
        <v>363</v>
      </c>
      <c r="D26" s="24">
        <v>43956023</v>
      </c>
      <c r="E26" s="24">
        <v>224</v>
      </c>
      <c r="F26" s="24">
        <v>29034205</v>
      </c>
      <c r="G26" s="24">
        <v>115</v>
      </c>
      <c r="H26" s="24">
        <v>13933561</v>
      </c>
      <c r="I26" s="24"/>
      <c r="J26" s="24"/>
      <c r="K26" s="24">
        <v>24</v>
      </c>
      <c r="L26" s="24">
        <v>928257</v>
      </c>
      <c r="M26" s="300"/>
    </row>
    <row r="27" spans="1:13" s="1" customFormat="1" ht="13.5">
      <c r="A27" s="83" t="s">
        <v>8</v>
      </c>
      <c r="B27" s="79">
        <v>579</v>
      </c>
      <c r="C27" s="24">
        <v>718</v>
      </c>
      <c r="D27" s="24">
        <v>58877071</v>
      </c>
      <c r="E27" s="24">
        <v>284</v>
      </c>
      <c r="F27" s="24">
        <v>38632426</v>
      </c>
      <c r="G27" s="24">
        <v>360</v>
      </c>
      <c r="H27" s="24">
        <v>16229731</v>
      </c>
      <c r="I27" s="24">
        <v>129</v>
      </c>
      <c r="J27" s="24">
        <v>3761722</v>
      </c>
      <c r="K27" s="24">
        <v>74</v>
      </c>
      <c r="L27" s="24">
        <v>4014913</v>
      </c>
      <c r="M27" s="300"/>
    </row>
    <row r="28" spans="1:13" s="1" customFormat="1" ht="13.5">
      <c r="A28" s="83" t="s">
        <v>52</v>
      </c>
      <c r="B28" s="79">
        <v>1447</v>
      </c>
      <c r="C28" s="24">
        <v>1077</v>
      </c>
      <c r="D28" s="24">
        <v>127458408</v>
      </c>
      <c r="E28" s="24">
        <v>1048</v>
      </c>
      <c r="F28" s="24">
        <v>126206508</v>
      </c>
      <c r="G28" s="24">
        <v>22</v>
      </c>
      <c r="H28" s="24">
        <v>1082100</v>
      </c>
      <c r="I28" s="24">
        <v>16</v>
      </c>
      <c r="J28" s="24">
        <v>620000</v>
      </c>
      <c r="K28" s="24">
        <v>7</v>
      </c>
      <c r="L28" s="24">
        <v>169800</v>
      </c>
      <c r="M28" s="300"/>
    </row>
    <row r="29" spans="1:13" s="1" customFormat="1" ht="13.5">
      <c r="A29" s="83" t="s">
        <v>9</v>
      </c>
      <c r="B29" s="79">
        <v>200</v>
      </c>
      <c r="C29" s="24">
        <v>38</v>
      </c>
      <c r="D29" s="24">
        <v>15556718</v>
      </c>
      <c r="E29" s="24">
        <v>1</v>
      </c>
      <c r="F29" s="24">
        <v>7007913</v>
      </c>
      <c r="G29" s="24">
        <v>24</v>
      </c>
      <c r="H29" s="24">
        <v>7276559</v>
      </c>
      <c r="I29" s="24">
        <v>23</v>
      </c>
      <c r="J29" s="24">
        <v>5097559</v>
      </c>
      <c r="K29" s="24">
        <v>13</v>
      </c>
      <c r="L29" s="24">
        <v>1272246</v>
      </c>
      <c r="M29" s="300"/>
    </row>
    <row r="30" spans="1:13" s="1" customFormat="1" ht="13.5">
      <c r="A30" s="83" t="s">
        <v>10</v>
      </c>
      <c r="B30" s="79">
        <v>14800</v>
      </c>
      <c r="C30" s="24">
        <v>4056</v>
      </c>
      <c r="D30" s="24">
        <v>530355613</v>
      </c>
      <c r="E30" s="24">
        <v>65</v>
      </c>
      <c r="F30" s="24">
        <v>8886263</v>
      </c>
      <c r="G30" s="24">
        <v>3580</v>
      </c>
      <c r="H30" s="24">
        <v>482180887</v>
      </c>
      <c r="I30" s="24"/>
      <c r="J30" s="24"/>
      <c r="K30" s="24">
        <v>411</v>
      </c>
      <c r="L30" s="24">
        <v>39288463</v>
      </c>
      <c r="M30" s="300"/>
    </row>
    <row r="31" spans="1:16" ht="13.5">
      <c r="A31" s="83" t="s">
        <v>558</v>
      </c>
      <c r="B31" s="79">
        <v>0</v>
      </c>
      <c r="C31" s="24">
        <v>0</v>
      </c>
      <c r="D31" s="24">
        <v>0</v>
      </c>
      <c r="E31" s="24">
        <v>0</v>
      </c>
      <c r="F31" s="24">
        <v>0</v>
      </c>
      <c r="G31" s="24">
        <v>0</v>
      </c>
      <c r="H31" s="24">
        <v>0</v>
      </c>
      <c r="I31" s="24">
        <v>0</v>
      </c>
      <c r="J31" s="24">
        <v>0</v>
      </c>
      <c r="K31" s="24">
        <v>0</v>
      </c>
      <c r="L31" s="24">
        <v>0</v>
      </c>
      <c r="M31" s="300"/>
      <c r="N31" s="1"/>
      <c r="O31" s="1"/>
      <c r="P31" s="1"/>
    </row>
    <row r="32" spans="1:13" s="1" customFormat="1" ht="13.5">
      <c r="A32" s="83" t="s">
        <v>559</v>
      </c>
      <c r="B32" s="79">
        <v>71</v>
      </c>
      <c r="C32" s="24">
        <v>23</v>
      </c>
      <c r="D32" s="24">
        <v>5840482</v>
      </c>
      <c r="E32" s="24">
        <v>9</v>
      </c>
      <c r="F32" s="24">
        <v>1820542</v>
      </c>
      <c r="G32" s="24">
        <v>6</v>
      </c>
      <c r="H32" s="24">
        <v>2309250</v>
      </c>
      <c r="I32" s="24">
        <v>4</v>
      </c>
      <c r="J32" s="24">
        <v>748060</v>
      </c>
      <c r="K32" s="24">
        <v>8</v>
      </c>
      <c r="L32" s="24">
        <v>1710690</v>
      </c>
      <c r="M32" s="300"/>
    </row>
    <row r="33" spans="1:13" s="1" customFormat="1" ht="13.5">
      <c r="A33" s="83" t="s">
        <v>560</v>
      </c>
      <c r="B33" s="79">
        <v>3</v>
      </c>
      <c r="C33" s="24">
        <v>4</v>
      </c>
      <c r="D33" s="24">
        <v>2014767</v>
      </c>
      <c r="E33" s="24">
        <v>2</v>
      </c>
      <c r="F33" s="24">
        <v>1539287</v>
      </c>
      <c r="G33" s="24">
        <v>2</v>
      </c>
      <c r="H33" s="24">
        <v>475480</v>
      </c>
      <c r="I33" s="24">
        <v>2</v>
      </c>
      <c r="J33" s="24">
        <v>475480</v>
      </c>
      <c r="K33" s="24">
        <v>0</v>
      </c>
      <c r="L33" s="24">
        <v>0</v>
      </c>
      <c r="M33" s="300"/>
    </row>
    <row r="34" spans="1:13" s="1" customFormat="1" ht="13.5">
      <c r="A34" s="83" t="s">
        <v>11</v>
      </c>
      <c r="B34" s="79">
        <v>860</v>
      </c>
      <c r="C34" s="24">
        <v>800</v>
      </c>
      <c r="D34" s="24"/>
      <c r="E34" s="24"/>
      <c r="F34" s="24"/>
      <c r="G34" s="24"/>
      <c r="H34" s="24"/>
      <c r="I34" s="24"/>
      <c r="J34" s="24"/>
      <c r="K34" s="24"/>
      <c r="L34" s="24"/>
      <c r="M34" s="300"/>
    </row>
    <row r="35" spans="1:13" s="1" customFormat="1" ht="13.5">
      <c r="A35" s="83" t="s">
        <v>555</v>
      </c>
      <c r="B35" s="79">
        <v>8084</v>
      </c>
      <c r="C35" s="24">
        <v>878</v>
      </c>
      <c r="D35" s="24">
        <v>139697868</v>
      </c>
      <c r="E35" s="20"/>
      <c r="F35" s="295"/>
      <c r="G35" s="295"/>
      <c r="H35" s="295"/>
      <c r="I35" s="295"/>
      <c r="J35" s="295"/>
      <c r="K35" s="295"/>
      <c r="L35" s="295"/>
      <c r="M35" s="205" t="s">
        <v>243</v>
      </c>
    </row>
    <row r="36" spans="1:16" ht="13.5">
      <c r="A36" s="83" t="s">
        <v>12</v>
      </c>
      <c r="B36" s="79">
        <v>1337</v>
      </c>
      <c r="C36" s="24">
        <v>2051</v>
      </c>
      <c r="D36" s="24">
        <v>176236398</v>
      </c>
      <c r="E36" s="24">
        <v>1819</v>
      </c>
      <c r="F36" s="24">
        <v>163889736</v>
      </c>
      <c r="G36" s="24">
        <v>111</v>
      </c>
      <c r="H36" s="24">
        <v>5125867</v>
      </c>
      <c r="I36" s="24">
        <v>111</v>
      </c>
      <c r="J36" s="24">
        <v>5125867</v>
      </c>
      <c r="K36" s="24">
        <v>121</v>
      </c>
      <c r="L36" s="24">
        <v>7220795</v>
      </c>
      <c r="M36" s="300"/>
      <c r="N36" s="1"/>
      <c r="O36" s="1"/>
      <c r="P36" s="1"/>
    </row>
    <row r="37" spans="1:13" s="1" customFormat="1" ht="13.5">
      <c r="A37" s="83" t="s">
        <v>561</v>
      </c>
      <c r="B37" s="79">
        <v>517</v>
      </c>
      <c r="C37" s="24">
        <v>42</v>
      </c>
      <c r="D37" s="24">
        <v>21295108</v>
      </c>
      <c r="E37" s="24">
        <v>8</v>
      </c>
      <c r="F37" s="24">
        <v>13910374</v>
      </c>
      <c r="G37" s="24">
        <v>34</v>
      </c>
      <c r="H37" s="24">
        <v>7334734</v>
      </c>
      <c r="I37" s="24">
        <v>34</v>
      </c>
      <c r="J37" s="24">
        <v>7337734</v>
      </c>
      <c r="K37" s="24">
        <v>0</v>
      </c>
      <c r="L37" s="24">
        <v>0</v>
      </c>
      <c r="M37" s="300"/>
    </row>
    <row r="38" spans="1:13" s="1" customFormat="1" ht="12.75" customHeight="1">
      <c r="A38" s="83" t="s">
        <v>13</v>
      </c>
      <c r="B38" s="79">
        <v>978</v>
      </c>
      <c r="C38" s="24">
        <v>0</v>
      </c>
      <c r="D38" s="24">
        <v>0</v>
      </c>
      <c r="E38" s="24">
        <v>0</v>
      </c>
      <c r="F38" s="24">
        <v>0</v>
      </c>
      <c r="G38" s="24">
        <v>0</v>
      </c>
      <c r="H38" s="24">
        <v>0</v>
      </c>
      <c r="I38" s="24">
        <v>0</v>
      </c>
      <c r="J38" s="24">
        <v>0</v>
      </c>
      <c r="K38" s="24">
        <v>0</v>
      </c>
      <c r="L38" s="24">
        <v>0</v>
      </c>
      <c r="M38" s="300"/>
    </row>
    <row r="39" spans="1:13" s="1" customFormat="1" ht="13.5">
      <c r="A39" s="83" t="s">
        <v>14</v>
      </c>
      <c r="B39" s="79">
        <v>225</v>
      </c>
      <c r="C39" s="24">
        <v>70</v>
      </c>
      <c r="D39" s="24">
        <v>23508534</v>
      </c>
      <c r="E39" s="24">
        <v>0</v>
      </c>
      <c r="F39" s="24">
        <v>0</v>
      </c>
      <c r="G39" s="24">
        <v>51</v>
      </c>
      <c r="H39" s="24">
        <v>21381734</v>
      </c>
      <c r="I39" s="24">
        <v>9</v>
      </c>
      <c r="J39" s="24">
        <v>1320000</v>
      </c>
      <c r="K39" s="24">
        <v>19</v>
      </c>
      <c r="L39" s="24">
        <v>2126800</v>
      </c>
      <c r="M39" s="300"/>
    </row>
    <row r="40" spans="1:13" s="1" customFormat="1" ht="13.5">
      <c r="A40" s="83" t="s">
        <v>15</v>
      </c>
      <c r="B40" s="79">
        <v>2352</v>
      </c>
      <c r="C40" s="24">
        <v>348</v>
      </c>
      <c r="D40" s="24">
        <v>62533022</v>
      </c>
      <c r="E40" s="24">
        <v>27</v>
      </c>
      <c r="F40" s="24">
        <v>17549122</v>
      </c>
      <c r="G40" s="24">
        <v>229</v>
      </c>
      <c r="H40" s="24">
        <v>42189300</v>
      </c>
      <c r="I40" s="24">
        <v>227</v>
      </c>
      <c r="J40" s="24">
        <v>38984600</v>
      </c>
      <c r="K40" s="24">
        <v>92</v>
      </c>
      <c r="L40" s="24">
        <v>2794600</v>
      </c>
      <c r="M40" s="300"/>
    </row>
    <row r="41" spans="1:13" s="1" customFormat="1" ht="13.5">
      <c r="A41" s="83" t="s">
        <v>16</v>
      </c>
      <c r="B41" s="79">
        <v>600</v>
      </c>
      <c r="C41" s="42">
        <v>78</v>
      </c>
      <c r="D41" s="24">
        <v>22137632</v>
      </c>
      <c r="E41" s="24">
        <v>21</v>
      </c>
      <c r="F41" s="24">
        <v>9039666</v>
      </c>
      <c r="G41" s="24">
        <v>56</v>
      </c>
      <c r="H41" s="24">
        <v>13038096</v>
      </c>
      <c r="I41" s="24">
        <v>56</v>
      </c>
      <c r="J41" s="24">
        <v>13038096</v>
      </c>
      <c r="K41" s="24">
        <v>1</v>
      </c>
      <c r="L41" s="24">
        <v>59870</v>
      </c>
      <c r="M41" s="300"/>
    </row>
    <row r="42" spans="1:13" s="1" customFormat="1" ht="13.5">
      <c r="A42" s="83" t="s">
        <v>17</v>
      </c>
      <c r="B42" s="79">
        <v>4823</v>
      </c>
      <c r="C42" s="24">
        <v>367</v>
      </c>
      <c r="D42" s="24">
        <v>172012324</v>
      </c>
      <c r="E42" s="24">
        <v>208</v>
      </c>
      <c r="F42" s="24">
        <v>102621616</v>
      </c>
      <c r="G42" s="24">
        <v>80</v>
      </c>
      <c r="H42" s="24">
        <v>37382088</v>
      </c>
      <c r="I42" s="24">
        <v>74</v>
      </c>
      <c r="J42" s="24">
        <v>35801488</v>
      </c>
      <c r="K42" s="24">
        <v>79</v>
      </c>
      <c r="L42" s="24">
        <v>32008620</v>
      </c>
      <c r="M42" s="300"/>
    </row>
    <row r="43" spans="1:13" s="1" customFormat="1" ht="13.5">
      <c r="A43" s="83" t="s">
        <v>562</v>
      </c>
      <c r="B43" s="79">
        <v>114</v>
      </c>
      <c r="C43" s="24">
        <v>32</v>
      </c>
      <c r="D43" s="24">
        <v>2941640</v>
      </c>
      <c r="E43" s="24">
        <v>6</v>
      </c>
      <c r="F43" s="24">
        <v>342380</v>
      </c>
      <c r="G43" s="24">
        <v>21</v>
      </c>
      <c r="H43" s="24">
        <v>2222560</v>
      </c>
      <c r="I43" s="24">
        <v>17</v>
      </c>
      <c r="J43" s="24">
        <v>1833340</v>
      </c>
      <c r="K43" s="24">
        <v>5</v>
      </c>
      <c r="L43" s="24">
        <v>376700</v>
      </c>
      <c r="M43" s="300"/>
    </row>
    <row r="44" spans="1:16" ht="13.5">
      <c r="A44" s="83" t="s">
        <v>563</v>
      </c>
      <c r="B44" s="79">
        <v>59</v>
      </c>
      <c r="C44" s="24">
        <v>25</v>
      </c>
      <c r="D44" s="24">
        <v>6086630</v>
      </c>
      <c r="E44" s="24">
        <v>7</v>
      </c>
      <c r="F44" s="24">
        <v>2982420</v>
      </c>
      <c r="G44" s="24">
        <v>8</v>
      </c>
      <c r="H44" s="24">
        <v>1718710</v>
      </c>
      <c r="I44" s="24">
        <v>8</v>
      </c>
      <c r="J44" s="24">
        <v>1718710</v>
      </c>
      <c r="K44" s="24">
        <v>10</v>
      </c>
      <c r="L44" s="24">
        <v>1385500</v>
      </c>
      <c r="M44" s="300"/>
      <c r="N44" s="1"/>
      <c r="O44" s="1"/>
      <c r="P44" s="1"/>
    </row>
    <row r="45" spans="1:13" s="1" customFormat="1" ht="13.5">
      <c r="A45" s="83" t="s">
        <v>18</v>
      </c>
      <c r="B45" s="79">
        <v>370</v>
      </c>
      <c r="C45" s="24">
        <v>542</v>
      </c>
      <c r="D45" s="24">
        <v>56252726</v>
      </c>
      <c r="E45" s="24">
        <v>398</v>
      </c>
      <c r="F45" s="24">
        <v>44087836</v>
      </c>
      <c r="G45" s="24">
        <v>140</v>
      </c>
      <c r="H45" s="24">
        <v>11915940</v>
      </c>
      <c r="I45" s="42">
        <v>140</v>
      </c>
      <c r="J45" s="24">
        <v>11915940</v>
      </c>
      <c r="K45" s="24">
        <v>4</v>
      </c>
      <c r="L45" s="24">
        <v>248950</v>
      </c>
      <c r="M45" s="300"/>
    </row>
    <row r="46" spans="1:13" s="1" customFormat="1" ht="13.5">
      <c r="A46" s="83" t="s">
        <v>19</v>
      </c>
      <c r="B46" s="79">
        <v>227</v>
      </c>
      <c r="C46" s="24">
        <v>41</v>
      </c>
      <c r="D46" s="24">
        <v>18079263</v>
      </c>
      <c r="E46" s="24">
        <v>9</v>
      </c>
      <c r="F46" s="24">
        <v>5443623</v>
      </c>
      <c r="G46" s="24">
        <v>19</v>
      </c>
      <c r="H46" s="24">
        <v>11335740</v>
      </c>
      <c r="I46" s="24">
        <v>10</v>
      </c>
      <c r="J46" s="24">
        <v>2580740</v>
      </c>
      <c r="K46" s="24">
        <v>13</v>
      </c>
      <c r="L46" s="24">
        <v>1299900</v>
      </c>
      <c r="M46" s="300"/>
    </row>
    <row r="47" spans="1:13" s="1" customFormat="1" ht="13.5">
      <c r="A47" s="83" t="s">
        <v>564</v>
      </c>
      <c r="B47" s="79">
        <v>64</v>
      </c>
      <c r="C47" s="24">
        <v>46</v>
      </c>
      <c r="D47" s="24">
        <v>9618664</v>
      </c>
      <c r="E47" s="24">
        <v>34</v>
      </c>
      <c r="F47" s="24">
        <v>8341934</v>
      </c>
      <c r="G47" s="24">
        <v>4</v>
      </c>
      <c r="H47" s="24">
        <v>363550</v>
      </c>
      <c r="I47" s="24">
        <v>4</v>
      </c>
      <c r="J47" s="24">
        <v>363550</v>
      </c>
      <c r="K47" s="24">
        <v>8</v>
      </c>
      <c r="L47" s="24">
        <v>913180</v>
      </c>
      <c r="M47" s="300"/>
    </row>
    <row r="48" spans="1:13" s="1" customFormat="1" ht="13.5">
      <c r="A48" s="27" t="s">
        <v>21</v>
      </c>
      <c r="B48" s="24">
        <f aca="true" t="shared" si="0" ref="B48:L48">SUM(B5:B47)</f>
        <v>212945</v>
      </c>
      <c r="C48" s="24">
        <f t="shared" si="0"/>
        <v>27735</v>
      </c>
      <c r="D48" s="24">
        <f t="shared" si="0"/>
        <v>3335569113</v>
      </c>
      <c r="E48" s="506">
        <f t="shared" si="0"/>
        <v>4878</v>
      </c>
      <c r="F48" s="24">
        <f t="shared" si="0"/>
        <v>853623752</v>
      </c>
      <c r="G48" s="24">
        <f t="shared" si="0"/>
        <v>12034</v>
      </c>
      <c r="H48" s="24">
        <f t="shared" si="0"/>
        <v>1547533337</v>
      </c>
      <c r="I48" s="24">
        <f t="shared" si="0"/>
        <v>3998</v>
      </c>
      <c r="J48" s="24">
        <f t="shared" si="0"/>
        <v>418278784</v>
      </c>
      <c r="K48" s="24">
        <f t="shared" si="0"/>
        <v>2886</v>
      </c>
      <c r="L48" s="24">
        <f t="shared" si="0"/>
        <v>298582813</v>
      </c>
      <c r="M48" s="300"/>
    </row>
    <row r="49" spans="1:13" s="1" customFormat="1" ht="13.5">
      <c r="A49" s="299" t="s">
        <v>473</v>
      </c>
      <c r="B49" s="299"/>
      <c r="C49" s="299"/>
      <c r="D49" s="299"/>
      <c r="E49" s="299"/>
      <c r="F49" s="299"/>
      <c r="G49" s="299"/>
      <c r="H49" s="299"/>
      <c r="I49" s="309"/>
      <c r="J49" s="309"/>
      <c r="K49" s="507"/>
      <c r="L49" s="507"/>
      <c r="M49" s="300"/>
    </row>
    <row r="50" spans="1:13" s="1" customFormat="1" ht="13.5">
      <c r="A50" s="754" t="s">
        <v>84</v>
      </c>
      <c r="B50" s="754"/>
      <c r="C50" s="754"/>
      <c r="D50" s="754"/>
      <c r="E50" s="754"/>
      <c r="F50" s="754"/>
      <c r="G50" s="754"/>
      <c r="H50" s="754"/>
      <c r="I50" s="754"/>
      <c r="J50" s="754"/>
      <c r="K50" s="754"/>
      <c r="L50" s="754"/>
      <c r="M50" s="300"/>
    </row>
    <row r="51" s="1" customFormat="1" ht="13.5">
      <c r="M51" s="300"/>
    </row>
    <row r="52" s="1" customFormat="1" ht="13.5">
      <c r="M52" s="300"/>
    </row>
    <row r="53" s="1" customFormat="1" ht="13.5">
      <c r="M53" s="300"/>
    </row>
    <row r="54" s="1" customFormat="1" ht="13.5">
      <c r="M54" s="300"/>
    </row>
    <row r="55" s="1" customFormat="1" ht="13.5">
      <c r="M55" s="300"/>
    </row>
    <row r="56" s="1" customFormat="1" ht="13.5">
      <c r="M56" s="300"/>
    </row>
    <row r="57" s="1" customFormat="1" ht="13.5">
      <c r="M57" s="300"/>
    </row>
    <row r="58" s="1" customFormat="1" ht="13.5">
      <c r="M58" s="300"/>
    </row>
    <row r="59" s="1" customFormat="1" ht="13.5">
      <c r="M59" s="300"/>
    </row>
    <row r="60" s="1" customFormat="1" ht="13.5">
      <c r="M60" s="300"/>
    </row>
    <row r="61" s="1" customFormat="1" ht="13.5">
      <c r="M61" s="300"/>
    </row>
    <row r="62" s="1" customFormat="1" ht="13.5">
      <c r="M62" s="300"/>
    </row>
    <row r="63" s="1" customFormat="1" ht="13.5">
      <c r="M63" s="300"/>
    </row>
    <row r="64" spans="1:16" ht="13.5">
      <c r="A64" s="1"/>
      <c r="B64" s="1"/>
      <c r="C64" s="1"/>
      <c r="D64" s="1"/>
      <c r="E64" s="1"/>
      <c r="F64" s="1"/>
      <c r="G64" s="1"/>
      <c r="H64" s="1"/>
      <c r="I64" s="1"/>
      <c r="J64" s="1"/>
      <c r="K64" s="1"/>
      <c r="L64" s="1"/>
      <c r="M64" s="300"/>
      <c r="N64" s="1"/>
      <c r="O64" s="1"/>
      <c r="P64" s="1"/>
    </row>
    <row r="65" spans="1:16" ht="13.5">
      <c r="A65" s="1"/>
      <c r="B65" s="1"/>
      <c r="C65" s="1"/>
      <c r="D65" s="1"/>
      <c r="E65" s="1"/>
      <c r="F65" s="1"/>
      <c r="G65" s="1"/>
      <c r="H65" s="1"/>
      <c r="I65" s="1"/>
      <c r="J65" s="1"/>
      <c r="K65" s="1"/>
      <c r="L65" s="1"/>
      <c r="M65" s="300"/>
      <c r="N65" s="1"/>
      <c r="O65" s="1"/>
      <c r="P65" s="1"/>
    </row>
    <row r="66" spans="1:16" ht="13.5">
      <c r="A66" s="1"/>
      <c r="B66" s="1"/>
      <c r="C66" s="1"/>
      <c r="D66" s="1"/>
      <c r="E66" s="1"/>
      <c r="F66" s="1"/>
      <c r="G66" s="1"/>
      <c r="H66" s="1"/>
      <c r="I66" s="1"/>
      <c r="J66" s="1"/>
      <c r="K66" s="1"/>
      <c r="L66" s="1"/>
      <c r="M66" s="300"/>
      <c r="N66" s="1"/>
      <c r="O66" s="1"/>
      <c r="P66" s="1"/>
    </row>
    <row r="67" spans="1:16" ht="13.5">
      <c r="A67" s="1"/>
      <c r="B67" s="1"/>
      <c r="C67" s="1"/>
      <c r="D67" s="1"/>
      <c r="E67" s="1"/>
      <c r="F67" s="1"/>
      <c r="G67" s="1"/>
      <c r="H67" s="1"/>
      <c r="I67" s="1"/>
      <c r="J67" s="1"/>
      <c r="K67" s="1"/>
      <c r="L67" s="1"/>
      <c r="M67" s="300"/>
      <c r="N67" s="1"/>
      <c r="O67" s="1"/>
      <c r="P67" s="1"/>
    </row>
    <row r="68" spans="1:16" ht="13.5">
      <c r="A68" s="1"/>
      <c r="B68" s="1"/>
      <c r="C68" s="1"/>
      <c r="D68" s="1"/>
      <c r="E68" s="1"/>
      <c r="F68" s="1"/>
      <c r="G68" s="1"/>
      <c r="H68" s="1"/>
      <c r="I68" s="1"/>
      <c r="J68" s="1"/>
      <c r="K68" s="1"/>
      <c r="L68" s="1"/>
      <c r="M68" s="300"/>
      <c r="N68" s="1"/>
      <c r="O68" s="1"/>
      <c r="P68" s="1"/>
    </row>
    <row r="69" spans="1:16" ht="13.5">
      <c r="A69" s="1"/>
      <c r="B69" s="1"/>
      <c r="C69" s="1"/>
      <c r="D69" s="1"/>
      <c r="E69" s="1"/>
      <c r="F69" s="1"/>
      <c r="G69" s="1"/>
      <c r="H69" s="1"/>
      <c r="I69" s="1"/>
      <c r="J69" s="1"/>
      <c r="K69" s="1"/>
      <c r="L69" s="1"/>
      <c r="M69" s="300"/>
      <c r="N69" s="1"/>
      <c r="O69" s="1"/>
      <c r="P69" s="1"/>
    </row>
    <row r="70" spans="1:16" ht="13.5">
      <c r="A70" s="1"/>
      <c r="B70" s="1"/>
      <c r="C70" s="1"/>
      <c r="D70" s="1"/>
      <c r="E70" s="1"/>
      <c r="F70" s="1"/>
      <c r="G70" s="1"/>
      <c r="H70" s="1"/>
      <c r="I70" s="1"/>
      <c r="J70" s="1"/>
      <c r="K70" s="1"/>
      <c r="L70" s="1"/>
      <c r="M70" s="300"/>
      <c r="N70" s="1"/>
      <c r="O70" s="1"/>
      <c r="P70" s="1"/>
    </row>
    <row r="71" spans="1:16" ht="13.5">
      <c r="A71" s="1"/>
      <c r="B71" s="1"/>
      <c r="C71" s="1"/>
      <c r="D71" s="1"/>
      <c r="E71" s="1"/>
      <c r="F71" s="1"/>
      <c r="G71" s="1"/>
      <c r="H71" s="1"/>
      <c r="I71" s="1"/>
      <c r="J71" s="1"/>
      <c r="K71" s="1"/>
      <c r="L71" s="1"/>
      <c r="M71" s="300"/>
      <c r="N71" s="1"/>
      <c r="O71" s="1"/>
      <c r="P71" s="1"/>
    </row>
    <row r="72" spans="1:16" ht="13.5">
      <c r="A72" s="1"/>
      <c r="B72" s="1"/>
      <c r="C72" s="1"/>
      <c r="D72" s="1"/>
      <c r="E72" s="1"/>
      <c r="F72" s="1"/>
      <c r="G72" s="1"/>
      <c r="H72" s="1"/>
      <c r="I72" s="1"/>
      <c r="J72" s="1"/>
      <c r="K72" s="1"/>
      <c r="L72" s="1"/>
      <c r="M72" s="300"/>
      <c r="N72" s="1"/>
      <c r="O72" s="1"/>
      <c r="P72" s="1"/>
    </row>
    <row r="73" spans="1:16" ht="13.5">
      <c r="A73" s="1"/>
      <c r="B73" s="1"/>
      <c r="C73" s="1"/>
      <c r="D73" s="1"/>
      <c r="E73" s="1"/>
      <c r="F73" s="1"/>
      <c r="G73" s="1"/>
      <c r="H73" s="1"/>
      <c r="I73" s="1"/>
      <c r="J73" s="1"/>
      <c r="K73" s="1"/>
      <c r="L73" s="1"/>
      <c r="M73" s="300"/>
      <c r="N73" s="1"/>
      <c r="O73" s="1"/>
      <c r="P73" s="1"/>
    </row>
    <row r="74" spans="1:16" ht="13.5">
      <c r="A74" s="1"/>
      <c r="B74" s="1"/>
      <c r="C74" s="1"/>
      <c r="D74" s="1"/>
      <c r="E74" s="1"/>
      <c r="F74" s="1"/>
      <c r="G74" s="1"/>
      <c r="H74" s="1"/>
      <c r="I74" s="1"/>
      <c r="J74" s="1"/>
      <c r="K74" s="1"/>
      <c r="L74" s="1"/>
      <c r="M74" s="300"/>
      <c r="N74" s="1"/>
      <c r="O74" s="1"/>
      <c r="P74" s="1"/>
    </row>
    <row r="75" spans="1:16" ht="13.5">
      <c r="A75" s="1"/>
      <c r="B75" s="1"/>
      <c r="C75" s="1"/>
      <c r="D75" s="1"/>
      <c r="E75" s="1"/>
      <c r="F75" s="1"/>
      <c r="G75" s="1"/>
      <c r="H75" s="1"/>
      <c r="I75" s="1"/>
      <c r="J75" s="1"/>
      <c r="K75" s="1"/>
      <c r="L75" s="1"/>
      <c r="M75" s="300"/>
      <c r="N75" s="1"/>
      <c r="O75" s="1"/>
      <c r="P75" s="1"/>
    </row>
    <row r="76" spans="1:16" ht="13.5">
      <c r="A76" s="1"/>
      <c r="B76" s="1"/>
      <c r="C76" s="1"/>
      <c r="D76" s="1"/>
      <c r="E76" s="1"/>
      <c r="F76" s="1"/>
      <c r="G76" s="1"/>
      <c r="H76" s="1"/>
      <c r="I76" s="1"/>
      <c r="J76" s="1"/>
      <c r="K76" s="1"/>
      <c r="L76" s="1"/>
      <c r="M76" s="300"/>
      <c r="N76" s="1"/>
      <c r="O76" s="1"/>
      <c r="P76" s="1"/>
    </row>
    <row r="77" spans="1:16" ht="13.5">
      <c r="A77" s="1"/>
      <c r="B77" s="1"/>
      <c r="C77" s="1"/>
      <c r="D77" s="1"/>
      <c r="E77" s="1"/>
      <c r="F77" s="1"/>
      <c r="G77" s="1"/>
      <c r="H77" s="1"/>
      <c r="I77" s="1"/>
      <c r="J77" s="1"/>
      <c r="K77" s="1"/>
      <c r="L77" s="1"/>
      <c r="M77" s="300"/>
      <c r="N77" s="1"/>
      <c r="O77" s="1"/>
      <c r="P77" s="1"/>
    </row>
    <row r="78" spans="1:16" ht="13.5">
      <c r="A78" s="1"/>
      <c r="B78" s="1"/>
      <c r="C78" s="1"/>
      <c r="D78" s="1"/>
      <c r="E78" s="1"/>
      <c r="F78" s="1"/>
      <c r="G78" s="1"/>
      <c r="H78" s="1"/>
      <c r="I78" s="1"/>
      <c r="J78" s="1"/>
      <c r="K78" s="1"/>
      <c r="L78" s="1"/>
      <c r="M78" s="300"/>
      <c r="N78" s="1"/>
      <c r="O78" s="1"/>
      <c r="P78" s="1"/>
    </row>
    <row r="79" spans="1:16" ht="13.5">
      <c r="A79" s="1"/>
      <c r="B79" s="1"/>
      <c r="C79" s="1"/>
      <c r="D79" s="1"/>
      <c r="E79" s="1"/>
      <c r="F79" s="1"/>
      <c r="G79" s="1"/>
      <c r="H79" s="1"/>
      <c r="I79" s="1"/>
      <c r="J79" s="1"/>
      <c r="K79" s="1"/>
      <c r="L79" s="1"/>
      <c r="M79" s="300"/>
      <c r="N79" s="1"/>
      <c r="O79" s="1"/>
      <c r="P79" s="1"/>
    </row>
    <row r="80" spans="1:16" ht="13.5">
      <c r="A80" s="1"/>
      <c r="B80" s="1"/>
      <c r="C80" s="1"/>
      <c r="D80" s="1"/>
      <c r="E80" s="1"/>
      <c r="F80" s="1"/>
      <c r="G80" s="1"/>
      <c r="H80" s="1"/>
      <c r="I80" s="1"/>
      <c r="J80" s="1"/>
      <c r="K80" s="1"/>
      <c r="L80" s="1"/>
      <c r="M80" s="300"/>
      <c r="N80" s="1"/>
      <c r="O80" s="1"/>
      <c r="P80" s="1"/>
    </row>
    <row r="81" spans="1:16" ht="13.5">
      <c r="A81" s="1"/>
      <c r="B81" s="1"/>
      <c r="C81" s="1"/>
      <c r="D81" s="1"/>
      <c r="E81" s="1"/>
      <c r="F81" s="1"/>
      <c r="G81" s="1"/>
      <c r="H81" s="1"/>
      <c r="I81" s="1"/>
      <c r="J81" s="1"/>
      <c r="K81" s="1"/>
      <c r="L81" s="1"/>
      <c r="M81" s="300"/>
      <c r="N81" s="1"/>
      <c r="O81" s="1"/>
      <c r="P81" s="1"/>
    </row>
    <row r="82" spans="1:16" ht="13.5">
      <c r="A82" s="1"/>
      <c r="B82" s="1"/>
      <c r="C82" s="1"/>
      <c r="D82" s="1"/>
      <c r="E82" s="1"/>
      <c r="F82" s="1"/>
      <c r="G82" s="1"/>
      <c r="H82" s="1"/>
      <c r="I82" s="1"/>
      <c r="J82" s="1"/>
      <c r="K82" s="1"/>
      <c r="L82" s="1"/>
      <c r="M82" s="300"/>
      <c r="N82" s="1"/>
      <c r="O82" s="1"/>
      <c r="P82" s="1"/>
    </row>
    <row r="83" spans="1:16" ht="13.5">
      <c r="A83" s="1"/>
      <c r="B83" s="1"/>
      <c r="C83" s="1"/>
      <c r="D83" s="1"/>
      <c r="E83" s="1"/>
      <c r="F83" s="1"/>
      <c r="G83" s="1"/>
      <c r="H83" s="1"/>
      <c r="I83" s="1"/>
      <c r="J83" s="1"/>
      <c r="K83" s="1"/>
      <c r="L83" s="1"/>
      <c r="M83" s="300"/>
      <c r="N83" s="1"/>
      <c r="O83" s="1"/>
      <c r="P83" s="1"/>
    </row>
    <row r="84" spans="1:16" ht="13.5">
      <c r="A84" s="1"/>
      <c r="B84" s="1"/>
      <c r="C84" s="1"/>
      <c r="D84" s="1"/>
      <c r="E84" s="1"/>
      <c r="F84" s="1"/>
      <c r="G84" s="1"/>
      <c r="H84" s="1"/>
      <c r="I84" s="1"/>
      <c r="J84" s="1"/>
      <c r="K84" s="1"/>
      <c r="L84" s="1"/>
      <c r="M84" s="300"/>
      <c r="N84" s="1"/>
      <c r="O84" s="1"/>
      <c r="P84" s="1"/>
    </row>
    <row r="85" spans="1:16" ht="13.5">
      <c r="A85" s="1"/>
      <c r="B85" s="1"/>
      <c r="C85" s="1"/>
      <c r="D85" s="1"/>
      <c r="E85" s="1"/>
      <c r="F85" s="1"/>
      <c r="G85" s="1"/>
      <c r="H85" s="1"/>
      <c r="I85" s="1"/>
      <c r="J85" s="1"/>
      <c r="K85" s="1"/>
      <c r="L85" s="1"/>
      <c r="M85" s="300"/>
      <c r="N85" s="1"/>
      <c r="O85" s="1"/>
      <c r="P85" s="1"/>
    </row>
    <row r="86" spans="1:16" ht="13.5">
      <c r="A86" s="1"/>
      <c r="B86" s="1"/>
      <c r="C86" s="1"/>
      <c r="D86" s="1"/>
      <c r="E86" s="1"/>
      <c r="F86" s="1"/>
      <c r="G86" s="1"/>
      <c r="H86" s="1"/>
      <c r="I86" s="1"/>
      <c r="J86" s="1"/>
      <c r="K86" s="1"/>
      <c r="L86" s="1"/>
      <c r="M86" s="300"/>
      <c r="N86" s="1"/>
      <c r="O86" s="1"/>
      <c r="P86" s="1"/>
    </row>
    <row r="87" spans="1:16" ht="13.5">
      <c r="A87" s="1"/>
      <c r="B87" s="1"/>
      <c r="C87" s="1"/>
      <c r="D87" s="1"/>
      <c r="E87" s="1"/>
      <c r="F87" s="1"/>
      <c r="G87" s="1"/>
      <c r="H87" s="1"/>
      <c r="I87" s="1"/>
      <c r="J87" s="1"/>
      <c r="K87" s="1"/>
      <c r="L87" s="1"/>
      <c r="M87" s="300"/>
      <c r="N87" s="1"/>
      <c r="O87" s="1"/>
      <c r="P87" s="1"/>
    </row>
    <row r="88" spans="1:16" ht="13.5">
      <c r="A88" s="1"/>
      <c r="B88" s="1"/>
      <c r="C88" s="1"/>
      <c r="D88" s="1"/>
      <c r="E88" s="1"/>
      <c r="F88" s="1"/>
      <c r="G88" s="1"/>
      <c r="H88" s="1"/>
      <c r="I88" s="1"/>
      <c r="J88" s="1"/>
      <c r="K88" s="1"/>
      <c r="L88" s="1"/>
      <c r="M88" s="300"/>
      <c r="N88" s="1"/>
      <c r="O88" s="1"/>
      <c r="P88" s="1"/>
    </row>
    <row r="89" spans="1:16" ht="13.5">
      <c r="A89" s="1"/>
      <c r="B89" s="1"/>
      <c r="C89" s="1"/>
      <c r="D89" s="1"/>
      <c r="E89" s="1"/>
      <c r="F89" s="1"/>
      <c r="G89" s="1"/>
      <c r="H89" s="1"/>
      <c r="I89" s="1"/>
      <c r="J89" s="1"/>
      <c r="K89" s="1"/>
      <c r="L89" s="1"/>
      <c r="M89" s="300"/>
      <c r="N89" s="1"/>
      <c r="O89" s="1"/>
      <c r="P89" s="1"/>
    </row>
    <row r="90" spans="1:16" ht="13.5">
      <c r="A90" s="1"/>
      <c r="B90" s="1"/>
      <c r="C90" s="1"/>
      <c r="D90" s="1"/>
      <c r="E90" s="1"/>
      <c r="F90" s="1"/>
      <c r="G90" s="1"/>
      <c r="H90" s="1"/>
      <c r="I90" s="1"/>
      <c r="J90" s="1"/>
      <c r="K90" s="1"/>
      <c r="L90" s="1"/>
      <c r="M90" s="300"/>
      <c r="N90" s="1"/>
      <c r="O90" s="1"/>
      <c r="P90" s="1"/>
    </row>
    <row r="91" spans="1:16" ht="13.5">
      <c r="A91" s="1"/>
      <c r="B91" s="1"/>
      <c r="C91" s="1"/>
      <c r="D91" s="1"/>
      <c r="E91" s="1"/>
      <c r="F91" s="1"/>
      <c r="G91" s="1"/>
      <c r="H91" s="1"/>
      <c r="I91" s="1"/>
      <c r="J91" s="1"/>
      <c r="K91" s="1"/>
      <c r="L91" s="1"/>
      <c r="M91" s="300"/>
      <c r="N91" s="1"/>
      <c r="O91" s="1"/>
      <c r="P91" s="1"/>
    </row>
    <row r="92" spans="1:16" ht="13.5">
      <c r="A92" s="1"/>
      <c r="B92" s="1"/>
      <c r="C92" s="1"/>
      <c r="D92" s="1"/>
      <c r="E92" s="1"/>
      <c r="F92" s="1"/>
      <c r="G92" s="1"/>
      <c r="H92" s="1"/>
      <c r="I92" s="1"/>
      <c r="J92" s="1"/>
      <c r="K92" s="1"/>
      <c r="L92" s="1"/>
      <c r="M92" s="300"/>
      <c r="N92" s="1"/>
      <c r="O92" s="1"/>
      <c r="P92" s="1"/>
    </row>
    <row r="93" spans="1:16" ht="13.5">
      <c r="A93" s="1"/>
      <c r="B93" s="1"/>
      <c r="C93" s="1"/>
      <c r="D93" s="1"/>
      <c r="E93" s="1"/>
      <c r="F93" s="1"/>
      <c r="G93" s="1"/>
      <c r="H93" s="1"/>
      <c r="I93" s="1"/>
      <c r="J93" s="1"/>
      <c r="K93" s="1"/>
      <c r="L93" s="1"/>
      <c r="M93" s="300"/>
      <c r="N93" s="1"/>
      <c r="O93" s="1"/>
      <c r="P93" s="1"/>
    </row>
    <row r="94" spans="1:16" ht="13.5">
      <c r="A94" s="1"/>
      <c r="B94" s="1"/>
      <c r="C94" s="1"/>
      <c r="D94" s="1"/>
      <c r="E94" s="1"/>
      <c r="F94" s="1"/>
      <c r="G94" s="1"/>
      <c r="H94" s="1"/>
      <c r="I94" s="1"/>
      <c r="J94" s="1"/>
      <c r="K94" s="1"/>
      <c r="L94" s="1"/>
      <c r="M94" s="300"/>
      <c r="N94" s="1"/>
      <c r="O94" s="1"/>
      <c r="P94" s="1"/>
    </row>
    <row r="95" spans="1:16" ht="13.5">
      <c r="A95" s="1"/>
      <c r="B95" s="1"/>
      <c r="C95" s="1"/>
      <c r="D95" s="1"/>
      <c r="E95" s="1"/>
      <c r="F95" s="1"/>
      <c r="G95" s="1"/>
      <c r="H95" s="1"/>
      <c r="I95" s="1"/>
      <c r="J95" s="1"/>
      <c r="K95" s="1"/>
      <c r="L95" s="1"/>
      <c r="M95" s="300"/>
      <c r="N95" s="1"/>
      <c r="O95" s="1"/>
      <c r="P95" s="1"/>
    </row>
    <row r="96" spans="1:16" ht="13.5">
      <c r="A96" s="1"/>
      <c r="B96" s="1"/>
      <c r="C96" s="1"/>
      <c r="D96" s="1"/>
      <c r="E96" s="1"/>
      <c r="F96" s="1"/>
      <c r="G96" s="1"/>
      <c r="H96" s="1"/>
      <c r="I96" s="1"/>
      <c r="J96" s="1"/>
      <c r="K96" s="1"/>
      <c r="L96" s="1"/>
      <c r="M96" s="300"/>
      <c r="N96" s="1"/>
      <c r="O96" s="1"/>
      <c r="P96" s="1"/>
    </row>
    <row r="97" spans="1:16" ht="13.5">
      <c r="A97" s="1"/>
      <c r="B97" s="1"/>
      <c r="C97" s="1"/>
      <c r="D97" s="1"/>
      <c r="E97" s="1"/>
      <c r="F97" s="1"/>
      <c r="G97" s="1"/>
      <c r="H97" s="1"/>
      <c r="I97" s="1"/>
      <c r="J97" s="1"/>
      <c r="K97" s="1"/>
      <c r="L97" s="1"/>
      <c r="M97" s="300"/>
      <c r="N97" s="1"/>
      <c r="O97" s="1"/>
      <c r="P97" s="1"/>
    </row>
    <row r="98" spans="1:16" ht="13.5">
      <c r="A98" s="1"/>
      <c r="B98" s="1"/>
      <c r="C98" s="1"/>
      <c r="D98" s="1"/>
      <c r="E98" s="1"/>
      <c r="F98" s="1"/>
      <c r="G98" s="1"/>
      <c r="H98" s="1"/>
      <c r="I98" s="1"/>
      <c r="J98" s="1"/>
      <c r="K98" s="1"/>
      <c r="L98" s="1"/>
      <c r="M98" s="300"/>
      <c r="N98" s="1"/>
      <c r="O98" s="1"/>
      <c r="P98" s="1"/>
    </row>
    <row r="99" spans="1:16" ht="13.5">
      <c r="A99" s="1"/>
      <c r="B99" s="1"/>
      <c r="C99" s="1"/>
      <c r="D99" s="1"/>
      <c r="E99" s="1"/>
      <c r="F99" s="1"/>
      <c r="G99" s="1"/>
      <c r="H99" s="1"/>
      <c r="I99" s="1"/>
      <c r="J99" s="1"/>
      <c r="K99" s="1"/>
      <c r="L99" s="1"/>
      <c r="M99" s="300"/>
      <c r="N99" s="1"/>
      <c r="O99" s="1"/>
      <c r="P99" s="1"/>
    </row>
    <row r="100" spans="1:16" ht="13.5">
      <c r="A100" s="1"/>
      <c r="B100" s="1"/>
      <c r="C100" s="1"/>
      <c r="D100" s="1"/>
      <c r="E100" s="1"/>
      <c r="F100" s="1"/>
      <c r="G100" s="1"/>
      <c r="H100" s="1"/>
      <c r="I100" s="1"/>
      <c r="J100" s="1"/>
      <c r="K100" s="1"/>
      <c r="L100" s="1"/>
      <c r="M100" s="300"/>
      <c r="N100" s="1"/>
      <c r="O100" s="1"/>
      <c r="P100" s="1"/>
    </row>
    <row r="101" spans="1:16" ht="13.5">
      <c r="A101" s="1"/>
      <c r="B101" s="1"/>
      <c r="C101" s="1"/>
      <c r="D101" s="1"/>
      <c r="E101" s="1"/>
      <c r="F101" s="1"/>
      <c r="G101" s="1"/>
      <c r="H101" s="1"/>
      <c r="I101" s="1"/>
      <c r="J101" s="1"/>
      <c r="K101" s="1"/>
      <c r="L101" s="1"/>
      <c r="M101" s="300"/>
      <c r="N101" s="1"/>
      <c r="O101" s="1"/>
      <c r="P101" s="1"/>
    </row>
    <row r="102" spans="1:16" ht="13.5">
      <c r="A102" s="1"/>
      <c r="B102" s="1"/>
      <c r="C102" s="1"/>
      <c r="D102" s="1"/>
      <c r="E102" s="1"/>
      <c r="F102" s="1"/>
      <c r="G102" s="1"/>
      <c r="H102" s="1"/>
      <c r="I102" s="1"/>
      <c r="J102" s="1"/>
      <c r="K102" s="1"/>
      <c r="L102" s="1"/>
      <c r="M102" s="300"/>
      <c r="N102" s="1"/>
      <c r="O102" s="1"/>
      <c r="P102" s="1"/>
    </row>
    <row r="103" spans="1:16" ht="13.5">
      <c r="A103" s="1"/>
      <c r="B103" s="1"/>
      <c r="C103" s="1"/>
      <c r="D103" s="1"/>
      <c r="E103" s="1"/>
      <c r="F103" s="1"/>
      <c r="G103" s="1"/>
      <c r="H103" s="1"/>
      <c r="I103" s="1"/>
      <c r="J103" s="1"/>
      <c r="K103" s="1"/>
      <c r="L103" s="1"/>
      <c r="M103" s="300"/>
      <c r="N103" s="1"/>
      <c r="O103" s="1"/>
      <c r="P103" s="1"/>
    </row>
    <row r="104" spans="1:16" ht="13.5">
      <c r="A104" s="1"/>
      <c r="B104" s="1"/>
      <c r="C104" s="1"/>
      <c r="D104" s="1"/>
      <c r="E104" s="1"/>
      <c r="F104" s="1"/>
      <c r="G104" s="1"/>
      <c r="H104" s="1"/>
      <c r="I104" s="1"/>
      <c r="J104" s="1"/>
      <c r="K104" s="1"/>
      <c r="L104" s="1"/>
      <c r="M104" s="300"/>
      <c r="N104" s="1"/>
      <c r="O104" s="1"/>
      <c r="P104" s="1"/>
    </row>
    <row r="105" spans="1:16" ht="13.5">
      <c r="A105" s="1"/>
      <c r="B105" s="1"/>
      <c r="C105" s="1"/>
      <c r="D105" s="1"/>
      <c r="E105" s="1"/>
      <c r="F105" s="1"/>
      <c r="G105" s="1"/>
      <c r="H105" s="1"/>
      <c r="I105" s="1"/>
      <c r="J105" s="1"/>
      <c r="K105" s="1"/>
      <c r="L105" s="1"/>
      <c r="M105" s="300"/>
      <c r="N105" s="1"/>
      <c r="O105" s="1"/>
      <c r="P105" s="1"/>
    </row>
    <row r="106" spans="1:16" ht="13.5">
      <c r="A106" s="1"/>
      <c r="B106" s="1"/>
      <c r="C106" s="1"/>
      <c r="D106" s="1"/>
      <c r="E106" s="1"/>
      <c r="F106" s="1"/>
      <c r="G106" s="1"/>
      <c r="H106" s="1"/>
      <c r="I106" s="1"/>
      <c r="J106" s="1"/>
      <c r="K106" s="1"/>
      <c r="L106" s="1"/>
      <c r="M106" s="300"/>
      <c r="N106" s="1"/>
      <c r="O106" s="1"/>
      <c r="P106" s="1"/>
    </row>
    <row r="107" spans="1:16" ht="13.5">
      <c r="A107" s="1"/>
      <c r="B107" s="1"/>
      <c r="C107" s="1"/>
      <c r="D107" s="1"/>
      <c r="E107" s="1"/>
      <c r="F107" s="1"/>
      <c r="G107" s="1"/>
      <c r="H107" s="1"/>
      <c r="I107" s="1"/>
      <c r="J107" s="1"/>
      <c r="K107" s="1"/>
      <c r="L107" s="1"/>
      <c r="M107" s="300"/>
      <c r="N107" s="1"/>
      <c r="O107" s="1"/>
      <c r="P107" s="1"/>
    </row>
    <row r="108" spans="1:16" ht="13.5">
      <c r="A108" s="1"/>
      <c r="B108" s="1"/>
      <c r="C108" s="1"/>
      <c r="D108" s="1"/>
      <c r="E108" s="1"/>
      <c r="F108" s="1"/>
      <c r="G108" s="1"/>
      <c r="H108" s="1"/>
      <c r="I108" s="1"/>
      <c r="J108" s="1"/>
      <c r="K108" s="1"/>
      <c r="L108" s="1"/>
      <c r="M108" s="300"/>
      <c r="N108" s="1"/>
      <c r="O108" s="1"/>
      <c r="P108" s="1"/>
    </row>
    <row r="109" spans="1:16" ht="13.5">
      <c r="A109" s="1"/>
      <c r="B109" s="1"/>
      <c r="C109" s="1"/>
      <c r="D109" s="1"/>
      <c r="E109" s="1"/>
      <c r="F109" s="1"/>
      <c r="G109" s="1"/>
      <c r="H109" s="1"/>
      <c r="I109" s="1"/>
      <c r="J109" s="1"/>
      <c r="K109" s="1"/>
      <c r="L109" s="1"/>
      <c r="M109" s="300"/>
      <c r="N109" s="1"/>
      <c r="O109" s="1"/>
      <c r="P109" s="1"/>
    </row>
    <row r="110" spans="1:16" ht="13.5">
      <c r="A110" s="1"/>
      <c r="B110" s="1"/>
      <c r="C110" s="1"/>
      <c r="D110" s="1"/>
      <c r="E110" s="1"/>
      <c r="F110" s="1"/>
      <c r="G110" s="1"/>
      <c r="H110" s="1"/>
      <c r="I110" s="1"/>
      <c r="J110" s="1"/>
      <c r="K110" s="1"/>
      <c r="L110" s="1"/>
      <c r="M110" s="300"/>
      <c r="N110" s="1"/>
      <c r="O110" s="1"/>
      <c r="P110" s="1"/>
    </row>
    <row r="111" spans="1:16" ht="13.5">
      <c r="A111" s="1"/>
      <c r="B111" s="1"/>
      <c r="C111" s="1"/>
      <c r="D111" s="1"/>
      <c r="E111" s="1"/>
      <c r="F111" s="1"/>
      <c r="G111" s="1"/>
      <c r="H111" s="1"/>
      <c r="I111" s="1"/>
      <c r="J111" s="1"/>
      <c r="K111" s="1"/>
      <c r="L111" s="1"/>
      <c r="M111" s="300"/>
      <c r="N111" s="1"/>
      <c r="O111" s="1"/>
      <c r="P111" s="1"/>
    </row>
    <row r="112" spans="1:16" ht="13.5">
      <c r="A112" s="1"/>
      <c r="B112" s="1"/>
      <c r="C112" s="1"/>
      <c r="D112" s="1"/>
      <c r="E112" s="1"/>
      <c r="F112" s="1"/>
      <c r="G112" s="1"/>
      <c r="H112" s="1"/>
      <c r="I112" s="1"/>
      <c r="J112" s="1"/>
      <c r="K112" s="1"/>
      <c r="L112" s="1"/>
      <c r="M112" s="300"/>
      <c r="N112" s="1"/>
      <c r="O112" s="1"/>
      <c r="P112" s="1"/>
    </row>
    <row r="113" spans="1:16" ht="13.5">
      <c r="A113" s="1"/>
      <c r="B113" s="1"/>
      <c r="C113" s="1"/>
      <c r="D113" s="1"/>
      <c r="E113" s="1"/>
      <c r="F113" s="1"/>
      <c r="G113" s="1"/>
      <c r="H113" s="1"/>
      <c r="I113" s="1"/>
      <c r="J113" s="1"/>
      <c r="K113" s="1"/>
      <c r="L113" s="1"/>
      <c r="M113" s="300"/>
      <c r="N113" s="1"/>
      <c r="O113" s="1"/>
      <c r="P113" s="1"/>
    </row>
    <row r="114" spans="1:16" ht="13.5">
      <c r="A114" s="1"/>
      <c r="B114" s="1"/>
      <c r="C114" s="1"/>
      <c r="D114" s="1"/>
      <c r="E114" s="1"/>
      <c r="F114" s="1"/>
      <c r="G114" s="1"/>
      <c r="H114" s="1"/>
      <c r="I114" s="1"/>
      <c r="J114" s="1"/>
      <c r="K114" s="1"/>
      <c r="L114" s="1"/>
      <c r="M114" s="300"/>
      <c r="N114" s="1"/>
      <c r="O114" s="1"/>
      <c r="P114" s="1"/>
    </row>
    <row r="115" spans="1:16" ht="13.5">
      <c r="A115" s="1"/>
      <c r="B115" s="1"/>
      <c r="C115" s="1"/>
      <c r="D115" s="1"/>
      <c r="E115" s="1"/>
      <c r="F115" s="1"/>
      <c r="G115" s="1"/>
      <c r="H115" s="1"/>
      <c r="I115" s="1"/>
      <c r="J115" s="1"/>
      <c r="K115" s="1"/>
      <c r="L115" s="1"/>
      <c r="M115" s="300"/>
      <c r="N115" s="1"/>
      <c r="O115" s="1"/>
      <c r="P115" s="1"/>
    </row>
    <row r="116" spans="1:16" ht="13.5">
      <c r="A116" s="1"/>
      <c r="B116" s="1"/>
      <c r="C116" s="1"/>
      <c r="D116" s="1"/>
      <c r="E116" s="1"/>
      <c r="F116" s="1"/>
      <c r="G116" s="1"/>
      <c r="H116" s="1"/>
      <c r="I116" s="1"/>
      <c r="J116" s="1"/>
      <c r="K116" s="1"/>
      <c r="L116" s="1"/>
      <c r="M116" s="300"/>
      <c r="N116" s="1"/>
      <c r="O116" s="1"/>
      <c r="P116" s="1"/>
    </row>
    <row r="117" spans="1:16" ht="13.5">
      <c r="A117" s="1"/>
      <c r="B117" s="1"/>
      <c r="C117" s="1"/>
      <c r="D117" s="1"/>
      <c r="E117" s="1"/>
      <c r="F117" s="1"/>
      <c r="G117" s="1"/>
      <c r="H117" s="1"/>
      <c r="I117" s="1"/>
      <c r="J117" s="1"/>
      <c r="K117" s="1"/>
      <c r="L117" s="1"/>
      <c r="M117" s="300"/>
      <c r="N117" s="1"/>
      <c r="O117" s="1"/>
      <c r="P117" s="1"/>
    </row>
    <row r="118" spans="1:16" ht="13.5">
      <c r="A118" s="1"/>
      <c r="B118" s="1"/>
      <c r="C118" s="1"/>
      <c r="D118" s="1"/>
      <c r="E118" s="1"/>
      <c r="F118" s="1"/>
      <c r="G118" s="1"/>
      <c r="H118" s="1"/>
      <c r="I118" s="1"/>
      <c r="J118" s="1"/>
      <c r="K118" s="1"/>
      <c r="L118" s="1"/>
      <c r="M118" s="300"/>
      <c r="N118" s="1"/>
      <c r="O118" s="1"/>
      <c r="P118" s="1"/>
    </row>
    <row r="119" spans="1:16" ht="13.5">
      <c r="A119" s="1"/>
      <c r="B119" s="1"/>
      <c r="C119" s="1"/>
      <c r="D119" s="1"/>
      <c r="E119" s="1"/>
      <c r="F119" s="1"/>
      <c r="G119" s="1"/>
      <c r="H119" s="1"/>
      <c r="I119" s="1"/>
      <c r="J119" s="1"/>
      <c r="K119" s="1"/>
      <c r="L119" s="1"/>
      <c r="M119" s="300"/>
      <c r="N119" s="1"/>
      <c r="O119" s="1"/>
      <c r="P119" s="1"/>
    </row>
    <row r="120" spans="1:16" ht="13.5">
      <c r="A120" s="1"/>
      <c r="B120" s="1"/>
      <c r="C120" s="1"/>
      <c r="D120" s="1"/>
      <c r="E120" s="1"/>
      <c r="F120" s="1"/>
      <c r="G120" s="1"/>
      <c r="H120" s="1"/>
      <c r="I120" s="1"/>
      <c r="J120" s="1"/>
      <c r="K120" s="1"/>
      <c r="L120" s="1"/>
      <c r="M120" s="300"/>
      <c r="N120" s="1"/>
      <c r="O120" s="1"/>
      <c r="P120" s="1"/>
    </row>
    <row r="121" spans="1:16" ht="13.5">
      <c r="A121" s="1"/>
      <c r="B121" s="1"/>
      <c r="C121" s="1"/>
      <c r="D121" s="1"/>
      <c r="E121" s="1"/>
      <c r="F121" s="1"/>
      <c r="G121" s="1"/>
      <c r="H121" s="1"/>
      <c r="I121" s="1"/>
      <c r="J121" s="1"/>
      <c r="K121" s="1"/>
      <c r="L121" s="1"/>
      <c r="M121" s="300"/>
      <c r="N121" s="1"/>
      <c r="O121" s="1"/>
      <c r="P121" s="1"/>
    </row>
    <row r="122" spans="1:16" ht="13.5">
      <c r="A122" s="1"/>
      <c r="B122" s="1"/>
      <c r="C122" s="1"/>
      <c r="D122" s="1"/>
      <c r="E122" s="1"/>
      <c r="F122" s="1"/>
      <c r="G122" s="1"/>
      <c r="H122" s="1"/>
      <c r="I122" s="1"/>
      <c r="J122" s="1"/>
      <c r="K122" s="1"/>
      <c r="L122" s="1"/>
      <c r="M122" s="300"/>
      <c r="N122" s="1"/>
      <c r="O122" s="1"/>
      <c r="P122" s="1"/>
    </row>
    <row r="123" spans="1:16" ht="13.5">
      <c r="A123" s="1"/>
      <c r="B123" s="1"/>
      <c r="C123" s="1"/>
      <c r="D123" s="1"/>
      <c r="E123" s="1"/>
      <c r="F123" s="1"/>
      <c r="G123" s="1"/>
      <c r="H123" s="1"/>
      <c r="I123" s="1"/>
      <c r="J123" s="1"/>
      <c r="K123" s="1"/>
      <c r="L123" s="1"/>
      <c r="M123" s="300"/>
      <c r="N123" s="1"/>
      <c r="O123" s="1"/>
      <c r="P123" s="1"/>
    </row>
    <row r="124" spans="1:16" ht="13.5">
      <c r="A124" s="1"/>
      <c r="B124" s="1"/>
      <c r="C124" s="1"/>
      <c r="D124" s="1"/>
      <c r="E124" s="1"/>
      <c r="F124" s="1"/>
      <c r="G124" s="1"/>
      <c r="H124" s="1"/>
      <c r="I124" s="1"/>
      <c r="J124" s="1"/>
      <c r="K124" s="1"/>
      <c r="L124" s="1"/>
      <c r="M124" s="300"/>
      <c r="N124" s="1"/>
      <c r="O124" s="1"/>
      <c r="P124" s="1"/>
    </row>
    <row r="125" spans="1:16" ht="13.5">
      <c r="A125" s="1"/>
      <c r="B125" s="1"/>
      <c r="C125" s="1"/>
      <c r="D125" s="1"/>
      <c r="E125" s="1"/>
      <c r="F125" s="1"/>
      <c r="G125" s="1"/>
      <c r="H125" s="1"/>
      <c r="I125" s="1"/>
      <c r="J125" s="1"/>
      <c r="K125" s="1"/>
      <c r="L125" s="1"/>
      <c r="M125" s="300"/>
      <c r="N125" s="1"/>
      <c r="O125" s="1"/>
      <c r="P125" s="1"/>
    </row>
    <row r="126" spans="1:16" ht="13.5">
      <c r="A126" s="1"/>
      <c r="B126" s="1"/>
      <c r="C126" s="1"/>
      <c r="D126" s="1"/>
      <c r="E126" s="1"/>
      <c r="F126" s="1"/>
      <c r="G126" s="1"/>
      <c r="H126" s="1"/>
      <c r="I126" s="1"/>
      <c r="J126" s="1"/>
      <c r="K126" s="1"/>
      <c r="L126" s="1"/>
      <c r="M126" s="300"/>
      <c r="N126" s="1"/>
      <c r="O126" s="1"/>
      <c r="P126" s="1"/>
    </row>
    <row r="127" spans="1:16" ht="13.5">
      <c r="A127" s="1"/>
      <c r="B127" s="1"/>
      <c r="C127" s="1"/>
      <c r="D127" s="1"/>
      <c r="E127" s="1"/>
      <c r="F127" s="1"/>
      <c r="G127" s="1"/>
      <c r="H127" s="1"/>
      <c r="I127" s="1"/>
      <c r="J127" s="1"/>
      <c r="K127" s="1"/>
      <c r="L127" s="1"/>
      <c r="M127" s="300"/>
      <c r="N127" s="1"/>
      <c r="O127" s="1"/>
      <c r="P127" s="1"/>
    </row>
    <row r="128" spans="1:16" ht="13.5">
      <c r="A128" s="1"/>
      <c r="B128" s="1"/>
      <c r="C128" s="1"/>
      <c r="D128" s="1"/>
      <c r="E128" s="1"/>
      <c r="F128" s="1"/>
      <c r="G128" s="1"/>
      <c r="H128" s="1"/>
      <c r="I128" s="1"/>
      <c r="J128" s="1"/>
      <c r="K128" s="1"/>
      <c r="L128" s="1"/>
      <c r="M128" s="300"/>
      <c r="N128" s="1"/>
      <c r="O128" s="1"/>
      <c r="P128" s="1"/>
    </row>
    <row r="129" spans="1:16" ht="13.5">
      <c r="A129" s="1"/>
      <c r="B129" s="1"/>
      <c r="C129" s="1"/>
      <c r="D129" s="1"/>
      <c r="E129" s="1"/>
      <c r="F129" s="1"/>
      <c r="G129" s="1"/>
      <c r="H129" s="1"/>
      <c r="I129" s="1"/>
      <c r="J129" s="1"/>
      <c r="K129" s="1"/>
      <c r="L129" s="1"/>
      <c r="M129" s="300"/>
      <c r="N129" s="1"/>
      <c r="O129" s="1"/>
      <c r="P129" s="1"/>
    </row>
    <row r="130" spans="1:16" ht="13.5">
      <c r="A130" s="1"/>
      <c r="B130" s="1"/>
      <c r="C130" s="1"/>
      <c r="D130" s="1"/>
      <c r="E130" s="1"/>
      <c r="F130" s="1"/>
      <c r="G130" s="1"/>
      <c r="H130" s="1"/>
      <c r="I130" s="1"/>
      <c r="J130" s="1"/>
      <c r="K130" s="1"/>
      <c r="L130" s="1"/>
      <c r="M130" s="300"/>
      <c r="N130" s="1"/>
      <c r="O130" s="1"/>
      <c r="P130" s="1"/>
    </row>
    <row r="131" spans="1:16" ht="13.5">
      <c r="A131" s="1"/>
      <c r="B131" s="1"/>
      <c r="C131" s="1"/>
      <c r="D131" s="1"/>
      <c r="E131" s="1"/>
      <c r="F131" s="1"/>
      <c r="G131" s="1"/>
      <c r="H131" s="1"/>
      <c r="I131" s="1"/>
      <c r="J131" s="1"/>
      <c r="K131" s="1"/>
      <c r="L131" s="1"/>
      <c r="M131" s="300"/>
      <c r="N131" s="1"/>
      <c r="O131" s="1"/>
      <c r="P131" s="1"/>
    </row>
    <row r="132" spans="1:16" ht="13.5">
      <c r="A132" s="1"/>
      <c r="B132" s="1"/>
      <c r="C132" s="1"/>
      <c r="D132" s="1"/>
      <c r="E132" s="1"/>
      <c r="F132" s="1"/>
      <c r="G132" s="1"/>
      <c r="H132" s="1"/>
      <c r="I132" s="1"/>
      <c r="J132" s="1"/>
      <c r="K132" s="1"/>
      <c r="L132" s="1"/>
      <c r="M132" s="300"/>
      <c r="N132" s="1"/>
      <c r="O132" s="1"/>
      <c r="P132" s="1"/>
    </row>
    <row r="133" spans="1:16" ht="13.5">
      <c r="A133" s="1"/>
      <c r="B133" s="1"/>
      <c r="C133" s="1"/>
      <c r="D133" s="1"/>
      <c r="E133" s="1"/>
      <c r="F133" s="1"/>
      <c r="G133" s="1"/>
      <c r="H133" s="1"/>
      <c r="I133" s="1"/>
      <c r="J133" s="1"/>
      <c r="K133" s="1"/>
      <c r="L133" s="1"/>
      <c r="M133" s="300"/>
      <c r="N133" s="1"/>
      <c r="O133" s="1"/>
      <c r="P133" s="1"/>
    </row>
    <row r="134" spans="1:16" ht="13.5">
      <c r="A134" s="1"/>
      <c r="B134" s="1"/>
      <c r="C134" s="1"/>
      <c r="D134" s="1"/>
      <c r="E134" s="1"/>
      <c r="F134" s="1"/>
      <c r="G134" s="1"/>
      <c r="H134" s="1"/>
      <c r="I134" s="1"/>
      <c r="J134" s="1"/>
      <c r="K134" s="1"/>
      <c r="L134" s="1"/>
      <c r="M134" s="300"/>
      <c r="N134" s="1"/>
      <c r="O134" s="1"/>
      <c r="P134" s="1"/>
    </row>
    <row r="135" spans="1:16" ht="13.5">
      <c r="A135" s="1"/>
      <c r="B135" s="1"/>
      <c r="C135" s="1"/>
      <c r="D135" s="1"/>
      <c r="E135" s="1"/>
      <c r="F135" s="1"/>
      <c r="G135" s="1"/>
      <c r="H135" s="1"/>
      <c r="I135" s="1"/>
      <c r="J135" s="1"/>
      <c r="K135" s="1"/>
      <c r="L135" s="1"/>
      <c r="M135" s="300"/>
      <c r="N135" s="1"/>
      <c r="O135" s="1"/>
      <c r="P135" s="1"/>
    </row>
    <row r="136" spans="1:16" ht="13.5">
      <c r="A136" s="1"/>
      <c r="B136" s="1"/>
      <c r="C136" s="1"/>
      <c r="D136" s="1"/>
      <c r="E136" s="1"/>
      <c r="F136" s="1"/>
      <c r="G136" s="1"/>
      <c r="H136" s="1"/>
      <c r="I136" s="1"/>
      <c r="J136" s="1"/>
      <c r="K136" s="1"/>
      <c r="L136" s="1"/>
      <c r="M136" s="300"/>
      <c r="N136" s="1"/>
      <c r="O136" s="1"/>
      <c r="P136" s="1"/>
    </row>
    <row r="137" spans="1:16" ht="13.5">
      <c r="A137" s="1"/>
      <c r="B137" s="1"/>
      <c r="C137" s="1"/>
      <c r="D137" s="1"/>
      <c r="E137" s="1"/>
      <c r="F137" s="1"/>
      <c r="G137" s="1"/>
      <c r="H137" s="1"/>
      <c r="I137" s="1"/>
      <c r="J137" s="1"/>
      <c r="K137" s="1"/>
      <c r="L137" s="1"/>
      <c r="M137" s="300"/>
      <c r="N137" s="1"/>
      <c r="O137" s="1"/>
      <c r="P137" s="1"/>
    </row>
    <row r="138" spans="1:16" ht="13.5">
      <c r="A138" s="1"/>
      <c r="B138" s="1"/>
      <c r="C138" s="1"/>
      <c r="D138" s="1"/>
      <c r="E138" s="1"/>
      <c r="F138" s="1"/>
      <c r="G138" s="1"/>
      <c r="H138" s="1"/>
      <c r="I138" s="1"/>
      <c r="J138" s="1"/>
      <c r="K138" s="1"/>
      <c r="L138" s="1"/>
      <c r="M138" s="300"/>
      <c r="N138" s="1"/>
      <c r="O138" s="1"/>
      <c r="P138" s="1"/>
    </row>
    <row r="139" spans="1:16" ht="13.5">
      <c r="A139" s="1"/>
      <c r="B139" s="1"/>
      <c r="C139" s="1"/>
      <c r="D139" s="1"/>
      <c r="E139" s="1"/>
      <c r="F139" s="1"/>
      <c r="G139" s="1"/>
      <c r="H139" s="1"/>
      <c r="I139" s="1"/>
      <c r="J139" s="1"/>
      <c r="K139" s="1"/>
      <c r="L139" s="1"/>
      <c r="M139" s="300"/>
      <c r="N139" s="1"/>
      <c r="O139" s="1"/>
      <c r="P139" s="1"/>
    </row>
    <row r="140" spans="1:16" ht="13.5">
      <c r="A140" s="1"/>
      <c r="B140" s="1"/>
      <c r="C140" s="1"/>
      <c r="D140" s="1"/>
      <c r="E140" s="1"/>
      <c r="F140" s="1"/>
      <c r="G140" s="1"/>
      <c r="H140" s="1"/>
      <c r="I140" s="1"/>
      <c r="J140" s="1"/>
      <c r="K140" s="1"/>
      <c r="L140" s="1"/>
      <c r="M140" s="300"/>
      <c r="N140" s="1"/>
      <c r="O140" s="1"/>
      <c r="P140" s="1"/>
    </row>
    <row r="141" spans="1:16" ht="13.5">
      <c r="A141" s="1"/>
      <c r="B141" s="1"/>
      <c r="C141" s="1"/>
      <c r="D141" s="1"/>
      <c r="E141" s="1"/>
      <c r="F141" s="1"/>
      <c r="G141" s="1"/>
      <c r="H141" s="1"/>
      <c r="I141" s="1"/>
      <c r="J141" s="1"/>
      <c r="K141" s="1"/>
      <c r="L141" s="1"/>
      <c r="M141" s="300"/>
      <c r="N141" s="1"/>
      <c r="O141" s="1"/>
      <c r="P141" s="1"/>
    </row>
    <row r="142" spans="1:16" ht="13.5">
      <c r="A142" s="1"/>
      <c r="B142" s="1"/>
      <c r="C142" s="1"/>
      <c r="D142" s="1"/>
      <c r="E142" s="1"/>
      <c r="F142" s="1"/>
      <c r="G142" s="1"/>
      <c r="H142" s="1"/>
      <c r="I142" s="1"/>
      <c r="J142" s="1"/>
      <c r="K142" s="1"/>
      <c r="L142" s="1"/>
      <c r="M142" s="300"/>
      <c r="N142" s="1"/>
      <c r="O142" s="1"/>
      <c r="P142" s="1"/>
    </row>
    <row r="143" spans="1:16" ht="13.5">
      <c r="A143" s="1"/>
      <c r="B143" s="1"/>
      <c r="C143" s="1"/>
      <c r="D143" s="1"/>
      <c r="E143" s="1"/>
      <c r="F143" s="1"/>
      <c r="G143" s="1"/>
      <c r="H143" s="1"/>
      <c r="I143" s="1"/>
      <c r="J143" s="1"/>
      <c r="K143" s="1"/>
      <c r="L143" s="1"/>
      <c r="M143" s="300"/>
      <c r="N143" s="1"/>
      <c r="O143" s="1"/>
      <c r="P143" s="1"/>
    </row>
    <row r="144" spans="1:16" ht="13.5">
      <c r="A144" s="1"/>
      <c r="B144" s="1"/>
      <c r="C144" s="1"/>
      <c r="D144" s="1"/>
      <c r="E144" s="1"/>
      <c r="F144" s="1"/>
      <c r="G144" s="1"/>
      <c r="H144" s="1"/>
      <c r="I144" s="1"/>
      <c r="J144" s="1"/>
      <c r="K144" s="1"/>
      <c r="L144" s="1"/>
      <c r="M144" s="300"/>
      <c r="N144" s="1"/>
      <c r="O144" s="1"/>
      <c r="P144" s="1"/>
    </row>
    <row r="145" spans="1:16" ht="13.5">
      <c r="A145" s="1"/>
      <c r="B145" s="1"/>
      <c r="C145" s="1"/>
      <c r="D145" s="1"/>
      <c r="E145" s="1"/>
      <c r="F145" s="1"/>
      <c r="G145" s="1"/>
      <c r="H145" s="1"/>
      <c r="I145" s="1"/>
      <c r="J145" s="1"/>
      <c r="K145" s="1"/>
      <c r="L145" s="1"/>
      <c r="M145" s="300"/>
      <c r="N145" s="1"/>
      <c r="O145" s="1"/>
      <c r="P145" s="1"/>
    </row>
    <row r="146" spans="1:16" ht="13.5">
      <c r="A146" s="1"/>
      <c r="B146" s="1"/>
      <c r="C146" s="1"/>
      <c r="D146" s="1"/>
      <c r="E146" s="1"/>
      <c r="F146" s="1"/>
      <c r="G146" s="1"/>
      <c r="H146" s="1"/>
      <c r="I146" s="1"/>
      <c r="J146" s="1"/>
      <c r="K146" s="1"/>
      <c r="L146" s="1"/>
      <c r="M146" s="300"/>
      <c r="N146" s="1"/>
      <c r="O146" s="1"/>
      <c r="P146" s="1"/>
    </row>
    <row r="147" spans="1:16" ht="13.5">
      <c r="A147" s="1"/>
      <c r="B147" s="1"/>
      <c r="C147" s="1"/>
      <c r="D147" s="1"/>
      <c r="E147" s="1"/>
      <c r="F147" s="1"/>
      <c r="G147" s="1"/>
      <c r="H147" s="1"/>
      <c r="I147" s="1"/>
      <c r="J147" s="1"/>
      <c r="K147" s="1"/>
      <c r="L147" s="1"/>
      <c r="M147" s="300"/>
      <c r="N147" s="1"/>
      <c r="O147" s="1"/>
      <c r="P147" s="1"/>
    </row>
    <row r="148" spans="1:16" ht="13.5">
      <c r="A148" s="1"/>
      <c r="B148" s="1"/>
      <c r="C148" s="1"/>
      <c r="D148" s="1"/>
      <c r="E148" s="1"/>
      <c r="F148" s="1"/>
      <c r="G148" s="1"/>
      <c r="H148" s="1"/>
      <c r="I148" s="1"/>
      <c r="J148" s="1"/>
      <c r="K148" s="1"/>
      <c r="L148" s="1"/>
      <c r="M148" s="300"/>
      <c r="N148" s="1"/>
      <c r="O148" s="1"/>
      <c r="P148" s="1"/>
    </row>
    <row r="149" spans="1:16" ht="13.5">
      <c r="A149" s="1"/>
      <c r="B149" s="1"/>
      <c r="C149" s="1"/>
      <c r="D149" s="1"/>
      <c r="E149" s="1"/>
      <c r="F149" s="1"/>
      <c r="G149" s="1"/>
      <c r="H149" s="1"/>
      <c r="I149" s="1"/>
      <c r="J149" s="1"/>
      <c r="K149" s="1"/>
      <c r="L149" s="1"/>
      <c r="M149" s="300"/>
      <c r="N149" s="1"/>
      <c r="O149" s="1"/>
      <c r="P149" s="1"/>
    </row>
    <row r="150" spans="1:16" ht="13.5">
      <c r="A150" s="1"/>
      <c r="B150" s="1"/>
      <c r="C150" s="1"/>
      <c r="D150" s="1"/>
      <c r="E150" s="1"/>
      <c r="F150" s="1"/>
      <c r="G150" s="1"/>
      <c r="H150" s="1"/>
      <c r="I150" s="1"/>
      <c r="J150" s="1"/>
      <c r="K150" s="1"/>
      <c r="L150" s="1"/>
      <c r="M150" s="300"/>
      <c r="N150" s="1"/>
      <c r="O150" s="1"/>
      <c r="P150" s="1"/>
    </row>
    <row r="151" spans="1:16" ht="13.5">
      <c r="A151" s="1"/>
      <c r="B151" s="1"/>
      <c r="C151" s="1"/>
      <c r="D151" s="1"/>
      <c r="E151" s="1"/>
      <c r="F151" s="1"/>
      <c r="G151" s="1"/>
      <c r="H151" s="1"/>
      <c r="I151" s="1"/>
      <c r="J151" s="1"/>
      <c r="K151" s="1"/>
      <c r="L151" s="1"/>
      <c r="M151" s="300"/>
      <c r="N151" s="1"/>
      <c r="O151" s="1"/>
      <c r="P151" s="1"/>
    </row>
    <row r="152" spans="1:16" ht="13.5">
      <c r="A152" s="1"/>
      <c r="B152" s="1"/>
      <c r="C152" s="1"/>
      <c r="D152" s="1"/>
      <c r="E152" s="1"/>
      <c r="F152" s="1"/>
      <c r="G152" s="1"/>
      <c r="H152" s="1"/>
      <c r="I152" s="1"/>
      <c r="J152" s="1"/>
      <c r="K152" s="1"/>
      <c r="L152" s="1"/>
      <c r="M152" s="300"/>
      <c r="N152" s="1"/>
      <c r="O152" s="1"/>
      <c r="P152" s="1"/>
    </row>
    <row r="153" spans="1:16" ht="13.5">
      <c r="A153" s="1"/>
      <c r="B153" s="1"/>
      <c r="C153" s="1"/>
      <c r="D153" s="1"/>
      <c r="E153" s="1"/>
      <c r="F153" s="1"/>
      <c r="G153" s="1"/>
      <c r="H153" s="1"/>
      <c r="I153" s="1"/>
      <c r="J153" s="1"/>
      <c r="K153" s="1"/>
      <c r="L153" s="1"/>
      <c r="M153" s="300"/>
      <c r="N153" s="1"/>
      <c r="O153" s="1"/>
      <c r="P153" s="1"/>
    </row>
    <row r="154" spans="1:16" ht="13.5">
      <c r="A154" s="1"/>
      <c r="B154" s="1"/>
      <c r="C154" s="1"/>
      <c r="D154" s="1"/>
      <c r="E154" s="1"/>
      <c r="F154" s="1"/>
      <c r="G154" s="1"/>
      <c r="H154" s="1"/>
      <c r="I154" s="1"/>
      <c r="J154" s="1"/>
      <c r="K154" s="1"/>
      <c r="L154" s="1"/>
      <c r="M154" s="300"/>
      <c r="N154" s="1"/>
      <c r="O154" s="1"/>
      <c r="P154" s="1"/>
    </row>
    <row r="155" spans="1:16" ht="13.5">
      <c r="A155" s="1"/>
      <c r="B155" s="1"/>
      <c r="C155" s="1"/>
      <c r="D155" s="1"/>
      <c r="E155" s="1"/>
      <c r="F155" s="1"/>
      <c r="G155" s="1"/>
      <c r="H155" s="1"/>
      <c r="I155" s="1"/>
      <c r="J155" s="1"/>
      <c r="K155" s="1"/>
      <c r="L155" s="1"/>
      <c r="M155" s="300"/>
      <c r="N155" s="1"/>
      <c r="O155" s="1"/>
      <c r="P155" s="1"/>
    </row>
    <row r="156" spans="1:16" ht="13.5">
      <c r="A156" s="1"/>
      <c r="B156" s="1"/>
      <c r="C156" s="1"/>
      <c r="D156" s="1"/>
      <c r="E156" s="1"/>
      <c r="F156" s="1"/>
      <c r="G156" s="1"/>
      <c r="H156" s="1"/>
      <c r="I156" s="1"/>
      <c r="J156" s="1"/>
      <c r="K156" s="1"/>
      <c r="L156" s="1"/>
      <c r="M156" s="300"/>
      <c r="N156" s="1"/>
      <c r="O156" s="1"/>
      <c r="P156" s="1"/>
    </row>
    <row r="157" spans="1:16" ht="13.5">
      <c r="A157" s="1"/>
      <c r="B157" s="1"/>
      <c r="C157" s="1"/>
      <c r="D157" s="1"/>
      <c r="E157" s="1"/>
      <c r="F157" s="1"/>
      <c r="G157" s="1"/>
      <c r="H157" s="1"/>
      <c r="I157" s="1"/>
      <c r="J157" s="1"/>
      <c r="K157" s="1"/>
      <c r="L157" s="1"/>
      <c r="M157" s="300"/>
      <c r="N157" s="1"/>
      <c r="O157" s="1"/>
      <c r="P157" s="1"/>
    </row>
    <row r="158" spans="1:16" ht="13.5">
      <c r="A158" s="1"/>
      <c r="B158" s="1"/>
      <c r="C158" s="1"/>
      <c r="D158" s="1"/>
      <c r="E158" s="1"/>
      <c r="F158" s="1"/>
      <c r="G158" s="1"/>
      <c r="H158" s="1"/>
      <c r="I158" s="1"/>
      <c r="J158" s="1"/>
      <c r="K158" s="1"/>
      <c r="L158" s="1"/>
      <c r="M158" s="300"/>
      <c r="N158" s="1"/>
      <c r="O158" s="1"/>
      <c r="P158" s="1"/>
    </row>
    <row r="159" spans="1:16" ht="13.5">
      <c r="A159" s="1"/>
      <c r="B159" s="1"/>
      <c r="C159" s="1"/>
      <c r="D159" s="1"/>
      <c r="E159" s="1"/>
      <c r="F159" s="1"/>
      <c r="G159" s="1"/>
      <c r="H159" s="1"/>
      <c r="I159" s="1"/>
      <c r="J159" s="1"/>
      <c r="K159" s="1"/>
      <c r="L159" s="1"/>
      <c r="M159" s="300"/>
      <c r="N159" s="1"/>
      <c r="O159" s="1"/>
      <c r="P159" s="1"/>
    </row>
    <row r="160" spans="1:16" ht="13.5">
      <c r="A160" s="1"/>
      <c r="B160" s="1"/>
      <c r="C160" s="1"/>
      <c r="D160" s="1"/>
      <c r="E160" s="1"/>
      <c r="F160" s="1"/>
      <c r="G160" s="1"/>
      <c r="H160" s="1"/>
      <c r="I160" s="1"/>
      <c r="J160" s="1"/>
      <c r="K160" s="1"/>
      <c r="L160" s="1"/>
      <c r="M160" s="300"/>
      <c r="N160" s="1"/>
      <c r="O160" s="1"/>
      <c r="P160" s="1"/>
    </row>
    <row r="161" spans="1:16" ht="13.5">
      <c r="A161" s="1"/>
      <c r="B161" s="1"/>
      <c r="C161" s="1"/>
      <c r="D161" s="1"/>
      <c r="E161" s="1"/>
      <c r="F161" s="1"/>
      <c r="G161" s="1"/>
      <c r="H161" s="1"/>
      <c r="I161" s="1"/>
      <c r="J161" s="1"/>
      <c r="K161" s="1"/>
      <c r="L161" s="1"/>
      <c r="M161" s="300"/>
      <c r="N161" s="1"/>
      <c r="O161" s="1"/>
      <c r="P161" s="1"/>
    </row>
    <row r="162" spans="1:16" ht="13.5">
      <c r="A162" s="1"/>
      <c r="B162" s="1"/>
      <c r="C162" s="1"/>
      <c r="D162" s="1"/>
      <c r="E162" s="1"/>
      <c r="F162" s="1"/>
      <c r="G162" s="1"/>
      <c r="H162" s="1"/>
      <c r="I162" s="1"/>
      <c r="J162" s="1"/>
      <c r="K162" s="1"/>
      <c r="L162" s="1"/>
      <c r="M162" s="300"/>
      <c r="N162" s="1"/>
      <c r="O162" s="1"/>
      <c r="P162" s="1"/>
    </row>
    <row r="163" spans="1:16" ht="13.5">
      <c r="A163" s="1"/>
      <c r="B163" s="1"/>
      <c r="C163" s="1"/>
      <c r="D163" s="1"/>
      <c r="E163" s="1"/>
      <c r="F163" s="1"/>
      <c r="G163" s="1"/>
      <c r="H163" s="1"/>
      <c r="I163" s="1"/>
      <c r="J163" s="1"/>
      <c r="K163" s="1"/>
      <c r="L163" s="1"/>
      <c r="M163" s="300"/>
      <c r="N163" s="1"/>
      <c r="O163" s="1"/>
      <c r="P163" s="1"/>
    </row>
    <row r="164" spans="1:16" ht="13.5">
      <c r="A164" s="1"/>
      <c r="B164" s="1"/>
      <c r="C164" s="1"/>
      <c r="D164" s="1"/>
      <c r="E164" s="1"/>
      <c r="F164" s="1"/>
      <c r="G164" s="1"/>
      <c r="H164" s="1"/>
      <c r="I164" s="1"/>
      <c r="J164" s="1"/>
      <c r="K164" s="1"/>
      <c r="L164" s="1"/>
      <c r="M164" s="300"/>
      <c r="N164" s="1"/>
      <c r="O164" s="1"/>
      <c r="P164" s="1"/>
    </row>
    <row r="165" spans="1:16" ht="13.5">
      <c r="A165" s="1"/>
      <c r="B165" s="1"/>
      <c r="C165" s="1"/>
      <c r="D165" s="1"/>
      <c r="E165" s="1"/>
      <c r="F165" s="1"/>
      <c r="G165" s="1"/>
      <c r="H165" s="1"/>
      <c r="I165" s="1"/>
      <c r="J165" s="1"/>
      <c r="K165" s="1"/>
      <c r="L165" s="1"/>
      <c r="M165" s="300"/>
      <c r="N165" s="1"/>
      <c r="O165" s="1"/>
      <c r="P165" s="1"/>
    </row>
    <row r="166" spans="1:16" ht="13.5">
      <c r="A166" s="1"/>
      <c r="B166" s="1"/>
      <c r="C166" s="1"/>
      <c r="D166" s="1"/>
      <c r="E166" s="1"/>
      <c r="F166" s="1"/>
      <c r="G166" s="1"/>
      <c r="H166" s="1"/>
      <c r="I166" s="1"/>
      <c r="J166" s="1"/>
      <c r="K166" s="1"/>
      <c r="L166" s="1"/>
      <c r="M166" s="300"/>
      <c r="N166" s="1"/>
      <c r="O166" s="1"/>
      <c r="P166" s="1"/>
    </row>
    <row r="167" spans="1:16" ht="13.5">
      <c r="A167" s="1"/>
      <c r="B167" s="1"/>
      <c r="C167" s="1"/>
      <c r="D167" s="1"/>
      <c r="E167" s="1"/>
      <c r="F167" s="1"/>
      <c r="G167" s="1"/>
      <c r="H167" s="1"/>
      <c r="I167" s="1"/>
      <c r="J167" s="1"/>
      <c r="K167" s="1"/>
      <c r="L167" s="1"/>
      <c r="M167" s="300"/>
      <c r="N167" s="1"/>
      <c r="O167" s="1"/>
      <c r="P167" s="1"/>
    </row>
    <row r="168" spans="1:16" ht="13.5">
      <c r="A168" s="1"/>
      <c r="B168" s="1"/>
      <c r="C168" s="1"/>
      <c r="D168" s="1"/>
      <c r="E168" s="1"/>
      <c r="F168" s="1"/>
      <c r="G168" s="1"/>
      <c r="H168" s="1"/>
      <c r="I168" s="1"/>
      <c r="J168" s="1"/>
      <c r="K168" s="1"/>
      <c r="L168" s="1"/>
      <c r="M168" s="300"/>
      <c r="N168" s="1"/>
      <c r="O168" s="1"/>
      <c r="P168" s="1"/>
    </row>
    <row r="169" spans="1:16" ht="13.5">
      <c r="A169" s="1"/>
      <c r="B169" s="1"/>
      <c r="C169" s="1"/>
      <c r="D169" s="1"/>
      <c r="E169" s="1"/>
      <c r="F169" s="1"/>
      <c r="G169" s="1"/>
      <c r="H169" s="1"/>
      <c r="I169" s="1"/>
      <c r="J169" s="1"/>
      <c r="K169" s="1"/>
      <c r="L169" s="1"/>
      <c r="M169" s="300"/>
      <c r="N169" s="1"/>
      <c r="O169" s="1"/>
      <c r="P169" s="1"/>
    </row>
    <row r="170" spans="1:16" ht="13.5">
      <c r="A170" s="1"/>
      <c r="B170" s="1"/>
      <c r="C170" s="1"/>
      <c r="D170" s="1"/>
      <c r="E170" s="1"/>
      <c r="F170" s="1"/>
      <c r="G170" s="1"/>
      <c r="H170" s="1"/>
      <c r="I170" s="1"/>
      <c r="J170" s="1"/>
      <c r="K170" s="1"/>
      <c r="L170" s="1"/>
      <c r="M170" s="300"/>
      <c r="N170" s="1"/>
      <c r="O170" s="1"/>
      <c r="P170" s="1"/>
    </row>
    <row r="171" spans="1:16" ht="13.5">
      <c r="A171" s="1"/>
      <c r="B171" s="1"/>
      <c r="C171" s="1"/>
      <c r="D171" s="1"/>
      <c r="E171" s="1"/>
      <c r="F171" s="1"/>
      <c r="G171" s="1"/>
      <c r="H171" s="1"/>
      <c r="I171" s="1"/>
      <c r="J171" s="1"/>
      <c r="K171" s="1"/>
      <c r="L171" s="1"/>
      <c r="M171" s="300"/>
      <c r="N171" s="1"/>
      <c r="O171" s="1"/>
      <c r="P171" s="1"/>
    </row>
    <row r="172" spans="1:16" ht="13.5">
      <c r="A172" s="1"/>
      <c r="B172" s="1"/>
      <c r="C172" s="1"/>
      <c r="D172" s="1"/>
      <c r="E172" s="1"/>
      <c r="F172" s="1"/>
      <c r="G172" s="1"/>
      <c r="H172" s="1"/>
      <c r="I172" s="1"/>
      <c r="J172" s="1"/>
      <c r="K172" s="1"/>
      <c r="L172" s="1"/>
      <c r="M172" s="300"/>
      <c r="N172" s="1"/>
      <c r="O172" s="1"/>
      <c r="P172" s="1"/>
    </row>
    <row r="173" spans="1:16" ht="13.5">
      <c r="A173" s="1"/>
      <c r="B173" s="1"/>
      <c r="C173" s="1"/>
      <c r="D173" s="1"/>
      <c r="E173" s="1"/>
      <c r="F173" s="1"/>
      <c r="G173" s="1"/>
      <c r="H173" s="1"/>
      <c r="I173" s="1"/>
      <c r="J173" s="1"/>
      <c r="K173" s="1"/>
      <c r="L173" s="1"/>
      <c r="M173" s="300"/>
      <c r="N173" s="1"/>
      <c r="O173" s="1"/>
      <c r="P173" s="1"/>
    </row>
    <row r="174" spans="1:16" ht="13.5">
      <c r="A174" s="1"/>
      <c r="B174" s="1"/>
      <c r="C174" s="1"/>
      <c r="D174" s="1"/>
      <c r="E174" s="1"/>
      <c r="F174" s="1"/>
      <c r="G174" s="1"/>
      <c r="H174" s="1"/>
      <c r="I174" s="1"/>
      <c r="J174" s="1"/>
      <c r="K174" s="1"/>
      <c r="L174" s="1"/>
      <c r="M174" s="300"/>
      <c r="N174" s="1"/>
      <c r="O174" s="1"/>
      <c r="P174" s="1"/>
    </row>
    <row r="175" spans="1:16" ht="13.5">
      <c r="A175" s="1"/>
      <c r="B175" s="1"/>
      <c r="C175" s="1"/>
      <c r="D175" s="1"/>
      <c r="E175" s="1"/>
      <c r="F175" s="1"/>
      <c r="G175" s="1"/>
      <c r="H175" s="1"/>
      <c r="I175" s="1"/>
      <c r="J175" s="1"/>
      <c r="K175" s="1"/>
      <c r="L175" s="1"/>
      <c r="M175" s="300"/>
      <c r="N175" s="1"/>
      <c r="O175" s="1"/>
      <c r="P175" s="1"/>
    </row>
    <row r="176" spans="1:16" ht="13.5">
      <c r="A176" s="1"/>
      <c r="B176" s="1"/>
      <c r="C176" s="1"/>
      <c r="D176" s="1"/>
      <c r="E176" s="1"/>
      <c r="F176" s="1"/>
      <c r="G176" s="1"/>
      <c r="H176" s="1"/>
      <c r="I176" s="1"/>
      <c r="J176" s="1"/>
      <c r="K176" s="1"/>
      <c r="L176" s="1"/>
      <c r="M176" s="300"/>
      <c r="N176" s="1"/>
      <c r="O176" s="1"/>
      <c r="P176" s="1"/>
    </row>
    <row r="177" spans="1:16" ht="13.5">
      <c r="A177" s="1"/>
      <c r="B177" s="1"/>
      <c r="C177" s="1"/>
      <c r="D177" s="1"/>
      <c r="E177" s="1"/>
      <c r="F177" s="1"/>
      <c r="G177" s="1"/>
      <c r="H177" s="1"/>
      <c r="I177" s="1"/>
      <c r="J177" s="1"/>
      <c r="K177" s="1"/>
      <c r="L177" s="1"/>
      <c r="M177" s="300"/>
      <c r="N177" s="1"/>
      <c r="O177" s="1"/>
      <c r="P177" s="1"/>
    </row>
    <row r="178" spans="1:16" ht="13.5">
      <c r="A178" s="1"/>
      <c r="B178" s="1"/>
      <c r="C178" s="1"/>
      <c r="D178" s="1"/>
      <c r="E178" s="1"/>
      <c r="F178" s="1"/>
      <c r="G178" s="1"/>
      <c r="H178" s="1"/>
      <c r="I178" s="1"/>
      <c r="J178" s="1"/>
      <c r="K178" s="1"/>
      <c r="L178" s="1"/>
      <c r="M178" s="300"/>
      <c r="N178" s="1"/>
      <c r="O178" s="1"/>
      <c r="P178" s="1"/>
    </row>
    <row r="179" spans="1:16" ht="13.5">
      <c r="A179" s="1"/>
      <c r="B179" s="1"/>
      <c r="C179" s="1"/>
      <c r="D179" s="1"/>
      <c r="E179" s="1"/>
      <c r="F179" s="1"/>
      <c r="G179" s="1"/>
      <c r="H179" s="1"/>
      <c r="I179" s="1"/>
      <c r="J179" s="1"/>
      <c r="K179" s="1"/>
      <c r="L179" s="1"/>
      <c r="M179" s="300"/>
      <c r="N179" s="1"/>
      <c r="O179" s="1"/>
      <c r="P179" s="1"/>
    </row>
    <row r="180" spans="1:16" ht="13.5">
      <c r="A180" s="1"/>
      <c r="B180" s="1"/>
      <c r="C180" s="1"/>
      <c r="D180" s="1"/>
      <c r="E180" s="1"/>
      <c r="F180" s="1"/>
      <c r="G180" s="1"/>
      <c r="H180" s="1"/>
      <c r="I180" s="1"/>
      <c r="J180" s="1"/>
      <c r="K180" s="1"/>
      <c r="L180" s="1"/>
      <c r="M180" s="300"/>
      <c r="N180" s="1"/>
      <c r="O180" s="1"/>
      <c r="P180" s="1"/>
    </row>
    <row r="181" spans="1:16" ht="13.5">
      <c r="A181" s="1"/>
      <c r="B181" s="1"/>
      <c r="C181" s="1"/>
      <c r="D181" s="1"/>
      <c r="E181" s="1"/>
      <c r="F181" s="1"/>
      <c r="G181" s="1"/>
      <c r="H181" s="1"/>
      <c r="I181" s="1"/>
      <c r="J181" s="1"/>
      <c r="K181" s="1"/>
      <c r="L181" s="1"/>
      <c r="M181" s="300"/>
      <c r="N181" s="1"/>
      <c r="O181" s="1"/>
      <c r="P181" s="1"/>
    </row>
    <row r="182" spans="1:16" ht="13.5">
      <c r="A182" s="1"/>
      <c r="B182" s="1"/>
      <c r="C182" s="1"/>
      <c r="D182" s="1"/>
      <c r="E182" s="1"/>
      <c r="F182" s="1"/>
      <c r="G182" s="1"/>
      <c r="H182" s="1"/>
      <c r="I182" s="1"/>
      <c r="J182" s="1"/>
      <c r="K182" s="1"/>
      <c r="L182" s="1"/>
      <c r="M182" s="300"/>
      <c r="N182" s="1"/>
      <c r="O182" s="1"/>
      <c r="P182" s="1"/>
    </row>
    <row r="183" spans="1:16" ht="13.5">
      <c r="A183" s="1"/>
      <c r="B183" s="1"/>
      <c r="C183" s="1"/>
      <c r="D183" s="1"/>
      <c r="E183" s="1"/>
      <c r="F183" s="1"/>
      <c r="G183" s="1"/>
      <c r="H183" s="1"/>
      <c r="I183" s="1"/>
      <c r="J183" s="1"/>
      <c r="K183" s="1"/>
      <c r="L183" s="1"/>
      <c r="M183" s="300"/>
      <c r="N183" s="1"/>
      <c r="O183" s="1"/>
      <c r="P183" s="1"/>
    </row>
    <row r="184" spans="1:16" ht="13.5">
      <c r="A184" s="1"/>
      <c r="B184" s="1"/>
      <c r="C184" s="1"/>
      <c r="D184" s="1"/>
      <c r="E184" s="1"/>
      <c r="F184" s="1"/>
      <c r="G184" s="1"/>
      <c r="H184" s="1"/>
      <c r="I184" s="1"/>
      <c r="J184" s="1"/>
      <c r="K184" s="1"/>
      <c r="L184" s="1"/>
      <c r="M184" s="300"/>
      <c r="N184" s="1"/>
      <c r="O184" s="1"/>
      <c r="P184" s="1"/>
    </row>
    <row r="185" spans="1:16" ht="13.5">
      <c r="A185" s="1"/>
      <c r="B185" s="1"/>
      <c r="C185" s="1"/>
      <c r="D185" s="1"/>
      <c r="E185" s="1"/>
      <c r="F185" s="1"/>
      <c r="G185" s="1"/>
      <c r="H185" s="1"/>
      <c r="I185" s="1"/>
      <c r="J185" s="1"/>
      <c r="K185" s="1"/>
      <c r="L185" s="1"/>
      <c r="M185" s="300"/>
      <c r="N185" s="1"/>
      <c r="O185" s="1"/>
      <c r="P185" s="1"/>
    </row>
    <row r="186" spans="1:16" ht="13.5">
      <c r="A186" s="1"/>
      <c r="B186" s="1"/>
      <c r="C186" s="1"/>
      <c r="D186" s="1"/>
      <c r="E186" s="1"/>
      <c r="F186" s="1"/>
      <c r="G186" s="1"/>
      <c r="H186" s="1"/>
      <c r="I186" s="1"/>
      <c r="J186" s="1"/>
      <c r="K186" s="1"/>
      <c r="L186" s="1"/>
      <c r="M186" s="300"/>
      <c r="N186" s="1"/>
      <c r="O186" s="1"/>
      <c r="P186" s="1"/>
    </row>
    <row r="187" spans="1:16" ht="13.5">
      <c r="A187" s="1"/>
      <c r="B187" s="1"/>
      <c r="C187" s="1"/>
      <c r="D187" s="1"/>
      <c r="E187" s="1"/>
      <c r="F187" s="1"/>
      <c r="G187" s="1"/>
      <c r="H187" s="1"/>
      <c r="I187" s="1"/>
      <c r="J187" s="1"/>
      <c r="K187" s="1"/>
      <c r="L187" s="1"/>
      <c r="M187" s="300"/>
      <c r="N187" s="1"/>
      <c r="O187" s="1"/>
      <c r="P187" s="1"/>
    </row>
    <row r="188" spans="1:16" ht="13.5">
      <c r="A188" s="1"/>
      <c r="B188" s="1"/>
      <c r="C188" s="1"/>
      <c r="D188" s="1"/>
      <c r="E188" s="1"/>
      <c r="F188" s="1"/>
      <c r="G188" s="1"/>
      <c r="H188" s="1"/>
      <c r="I188" s="1"/>
      <c r="J188" s="1"/>
      <c r="K188" s="1"/>
      <c r="L188" s="1"/>
      <c r="M188" s="300"/>
      <c r="N188" s="1"/>
      <c r="O188" s="1"/>
      <c r="P188" s="1"/>
    </row>
    <row r="189" spans="1:16" ht="13.5">
      <c r="A189" s="1"/>
      <c r="B189" s="1"/>
      <c r="C189" s="1"/>
      <c r="D189" s="1"/>
      <c r="E189" s="1"/>
      <c r="F189" s="1"/>
      <c r="G189" s="1"/>
      <c r="H189" s="1"/>
      <c r="I189" s="1"/>
      <c r="J189" s="1"/>
      <c r="K189" s="1"/>
      <c r="L189" s="1"/>
      <c r="M189" s="300"/>
      <c r="N189" s="1"/>
      <c r="O189" s="1"/>
      <c r="P189" s="1"/>
    </row>
    <row r="190" spans="1:16" ht="13.5">
      <c r="A190" s="1"/>
      <c r="B190" s="1"/>
      <c r="C190" s="1"/>
      <c r="D190" s="1"/>
      <c r="E190" s="1"/>
      <c r="F190" s="1"/>
      <c r="G190" s="1"/>
      <c r="H190" s="1"/>
      <c r="I190" s="1"/>
      <c r="J190" s="1"/>
      <c r="K190" s="1"/>
      <c r="L190" s="1"/>
      <c r="M190" s="300"/>
      <c r="N190" s="1"/>
      <c r="O190" s="1"/>
      <c r="P190" s="1"/>
    </row>
    <row r="191" spans="1:16" ht="13.5">
      <c r="A191" s="1"/>
      <c r="B191" s="1"/>
      <c r="C191" s="1"/>
      <c r="D191" s="1"/>
      <c r="E191" s="1"/>
      <c r="F191" s="1"/>
      <c r="G191" s="1"/>
      <c r="H191" s="1"/>
      <c r="I191" s="1"/>
      <c r="J191" s="1"/>
      <c r="K191" s="1"/>
      <c r="L191" s="1"/>
      <c r="M191" s="300"/>
      <c r="N191" s="1"/>
      <c r="O191" s="1"/>
      <c r="P191" s="1"/>
    </row>
    <row r="192" spans="1:16" ht="13.5">
      <c r="A192" s="1"/>
      <c r="B192" s="1"/>
      <c r="C192" s="1"/>
      <c r="D192" s="1"/>
      <c r="E192" s="1"/>
      <c r="F192" s="1"/>
      <c r="G192" s="1"/>
      <c r="H192" s="1"/>
      <c r="I192" s="1"/>
      <c r="J192" s="1"/>
      <c r="K192" s="1"/>
      <c r="L192" s="1"/>
      <c r="M192" s="300"/>
      <c r="N192" s="1"/>
      <c r="O192" s="1"/>
      <c r="P192" s="1"/>
    </row>
    <row r="193" spans="1:16" ht="13.5">
      <c r="A193" s="1"/>
      <c r="B193" s="1"/>
      <c r="C193" s="1"/>
      <c r="D193" s="1"/>
      <c r="E193" s="1"/>
      <c r="F193" s="1"/>
      <c r="G193" s="1"/>
      <c r="H193" s="1"/>
      <c r="I193" s="1"/>
      <c r="J193" s="1"/>
      <c r="K193" s="1"/>
      <c r="L193" s="1"/>
      <c r="M193" s="300"/>
      <c r="N193" s="1"/>
      <c r="O193" s="1"/>
      <c r="P193" s="1"/>
    </row>
    <row r="194" spans="1:16" ht="13.5">
      <c r="A194" s="1"/>
      <c r="B194" s="1"/>
      <c r="C194" s="1"/>
      <c r="D194" s="1"/>
      <c r="E194" s="1"/>
      <c r="F194" s="1"/>
      <c r="G194" s="1"/>
      <c r="H194" s="1"/>
      <c r="I194" s="1"/>
      <c r="J194" s="1"/>
      <c r="K194" s="1"/>
      <c r="L194" s="1"/>
      <c r="M194" s="300"/>
      <c r="N194" s="1"/>
      <c r="O194" s="1"/>
      <c r="P194" s="1"/>
    </row>
    <row r="195" spans="1:16" ht="13.5">
      <c r="A195" s="1"/>
      <c r="B195" s="1"/>
      <c r="C195" s="1"/>
      <c r="D195" s="1"/>
      <c r="E195" s="1"/>
      <c r="F195" s="1"/>
      <c r="G195" s="1"/>
      <c r="H195" s="1"/>
      <c r="I195" s="1"/>
      <c r="J195" s="1"/>
      <c r="K195" s="1"/>
      <c r="L195" s="1"/>
      <c r="M195" s="300"/>
      <c r="N195" s="1"/>
      <c r="O195" s="1"/>
      <c r="P195" s="1"/>
    </row>
    <row r="196" spans="1:16" ht="13.5">
      <c r="A196" s="1"/>
      <c r="B196" s="1"/>
      <c r="C196" s="1"/>
      <c r="D196" s="1"/>
      <c r="E196" s="1"/>
      <c r="F196" s="1"/>
      <c r="G196" s="1"/>
      <c r="H196" s="1"/>
      <c r="I196" s="1"/>
      <c r="J196" s="1"/>
      <c r="K196" s="1"/>
      <c r="L196" s="1"/>
      <c r="M196" s="300"/>
      <c r="N196" s="1"/>
      <c r="O196" s="1"/>
      <c r="P196" s="1"/>
    </row>
    <row r="197" spans="1:16" ht="13.5">
      <c r="A197" s="1"/>
      <c r="B197" s="1"/>
      <c r="C197" s="1"/>
      <c r="D197" s="1"/>
      <c r="E197" s="1"/>
      <c r="F197" s="1"/>
      <c r="G197" s="1"/>
      <c r="H197" s="1"/>
      <c r="I197" s="1"/>
      <c r="J197" s="1"/>
      <c r="K197" s="1"/>
      <c r="L197" s="1"/>
      <c r="M197" s="300"/>
      <c r="N197" s="1"/>
      <c r="O197" s="1"/>
      <c r="P197" s="1"/>
    </row>
    <row r="198" spans="1:16" ht="13.5">
      <c r="A198" s="1"/>
      <c r="B198" s="1"/>
      <c r="C198" s="1"/>
      <c r="D198" s="1"/>
      <c r="E198" s="1"/>
      <c r="F198" s="1"/>
      <c r="G198" s="1"/>
      <c r="H198" s="1"/>
      <c r="I198" s="1"/>
      <c r="J198" s="1"/>
      <c r="K198" s="1"/>
      <c r="L198" s="1"/>
      <c r="M198" s="300"/>
      <c r="N198" s="1"/>
      <c r="O198" s="1"/>
      <c r="P198" s="1"/>
    </row>
    <row r="199" spans="1:16" ht="13.5">
      <c r="A199" s="1"/>
      <c r="B199" s="1"/>
      <c r="C199" s="1"/>
      <c r="D199" s="1"/>
      <c r="E199" s="1"/>
      <c r="F199" s="1"/>
      <c r="G199" s="1"/>
      <c r="H199" s="1"/>
      <c r="I199" s="1"/>
      <c r="J199" s="1"/>
      <c r="K199" s="1"/>
      <c r="L199" s="1"/>
      <c r="M199" s="300"/>
      <c r="N199" s="1"/>
      <c r="O199" s="1"/>
      <c r="P199" s="1"/>
    </row>
    <row r="200" spans="1:16" ht="13.5">
      <c r="A200" s="1"/>
      <c r="B200" s="1"/>
      <c r="C200" s="1"/>
      <c r="D200" s="1"/>
      <c r="E200" s="1"/>
      <c r="F200" s="1"/>
      <c r="G200" s="1"/>
      <c r="H200" s="1"/>
      <c r="I200" s="1"/>
      <c r="J200" s="1"/>
      <c r="K200" s="1"/>
      <c r="L200" s="1"/>
      <c r="M200" s="300"/>
      <c r="N200" s="1"/>
      <c r="O200" s="1"/>
      <c r="P200" s="1"/>
    </row>
    <row r="201" spans="1:16" ht="13.5">
      <c r="A201" s="1"/>
      <c r="B201" s="1"/>
      <c r="C201" s="1"/>
      <c r="D201" s="1"/>
      <c r="E201" s="1"/>
      <c r="F201" s="1"/>
      <c r="G201" s="1"/>
      <c r="H201" s="1"/>
      <c r="I201" s="1"/>
      <c r="J201" s="1"/>
      <c r="K201" s="1"/>
      <c r="L201" s="1"/>
      <c r="M201" s="300"/>
      <c r="N201" s="1"/>
      <c r="O201" s="1"/>
      <c r="P201" s="1"/>
    </row>
    <row r="202" spans="1:16" ht="13.5">
      <c r="A202" s="1"/>
      <c r="B202" s="1"/>
      <c r="C202" s="1"/>
      <c r="D202" s="1"/>
      <c r="E202" s="1"/>
      <c r="F202" s="1"/>
      <c r="G202" s="1"/>
      <c r="H202" s="1"/>
      <c r="I202" s="1"/>
      <c r="J202" s="1"/>
      <c r="K202" s="1"/>
      <c r="L202" s="1"/>
      <c r="M202" s="300"/>
      <c r="N202" s="1"/>
      <c r="O202" s="1"/>
      <c r="P202" s="1"/>
    </row>
    <row r="203" spans="1:16" ht="13.5">
      <c r="A203" s="1"/>
      <c r="B203" s="1"/>
      <c r="C203" s="1"/>
      <c r="D203" s="1"/>
      <c r="E203" s="1"/>
      <c r="F203" s="1"/>
      <c r="G203" s="1"/>
      <c r="H203" s="1"/>
      <c r="I203" s="1"/>
      <c r="J203" s="1"/>
      <c r="K203" s="1"/>
      <c r="L203" s="1"/>
      <c r="M203" s="300"/>
      <c r="N203" s="1"/>
      <c r="O203" s="1"/>
      <c r="P203" s="1"/>
    </row>
    <row r="204" spans="1:16" ht="13.5">
      <c r="A204" s="1"/>
      <c r="B204" s="1"/>
      <c r="C204" s="1"/>
      <c r="D204" s="1"/>
      <c r="E204" s="1"/>
      <c r="F204" s="1"/>
      <c r="G204" s="1"/>
      <c r="H204" s="1"/>
      <c r="I204" s="1"/>
      <c r="J204" s="1"/>
      <c r="K204" s="1"/>
      <c r="L204" s="1"/>
      <c r="M204" s="300"/>
      <c r="N204" s="1"/>
      <c r="O204" s="1"/>
      <c r="P204" s="1"/>
    </row>
    <row r="205" spans="1:16" ht="13.5">
      <c r="A205" s="1"/>
      <c r="B205" s="1"/>
      <c r="C205" s="1"/>
      <c r="D205" s="1"/>
      <c r="E205" s="1"/>
      <c r="F205" s="1"/>
      <c r="G205" s="1"/>
      <c r="H205" s="1"/>
      <c r="I205" s="1"/>
      <c r="J205" s="1"/>
      <c r="K205" s="1"/>
      <c r="L205" s="1"/>
      <c r="M205" s="300"/>
      <c r="N205" s="1"/>
      <c r="O205" s="1"/>
      <c r="P205" s="1"/>
    </row>
    <row r="206" spans="1:16" ht="13.5">
      <c r="A206" s="1"/>
      <c r="B206" s="1"/>
      <c r="C206" s="1"/>
      <c r="D206" s="1"/>
      <c r="E206" s="1"/>
      <c r="F206" s="1"/>
      <c r="G206" s="1"/>
      <c r="H206" s="1"/>
      <c r="I206" s="1"/>
      <c r="J206" s="1"/>
      <c r="K206" s="1"/>
      <c r="L206" s="1"/>
      <c r="M206" s="300"/>
      <c r="N206" s="1"/>
      <c r="O206" s="1"/>
      <c r="P206" s="1"/>
    </row>
    <row r="207" spans="1:16" ht="13.5">
      <c r="A207" s="1"/>
      <c r="B207" s="1"/>
      <c r="C207" s="1"/>
      <c r="D207" s="1"/>
      <c r="E207" s="1"/>
      <c r="F207" s="1"/>
      <c r="G207" s="1"/>
      <c r="H207" s="1"/>
      <c r="I207" s="1"/>
      <c r="J207" s="1"/>
      <c r="K207" s="1"/>
      <c r="L207" s="1"/>
      <c r="M207" s="300"/>
      <c r="N207" s="1"/>
      <c r="O207" s="1"/>
      <c r="P207" s="1"/>
    </row>
    <row r="208" spans="1:16" ht="13.5">
      <c r="A208" s="1"/>
      <c r="B208" s="1"/>
      <c r="C208" s="1"/>
      <c r="D208" s="1"/>
      <c r="E208" s="1"/>
      <c r="F208" s="1"/>
      <c r="G208" s="1"/>
      <c r="H208" s="1"/>
      <c r="I208" s="1"/>
      <c r="J208" s="1"/>
      <c r="K208" s="1"/>
      <c r="L208" s="1"/>
      <c r="M208" s="300"/>
      <c r="N208" s="1"/>
      <c r="O208" s="1"/>
      <c r="P208" s="1"/>
    </row>
    <row r="209" spans="1:16" ht="13.5">
      <c r="A209" s="1"/>
      <c r="B209" s="1"/>
      <c r="C209" s="1"/>
      <c r="D209" s="1"/>
      <c r="E209" s="1"/>
      <c r="F209" s="1"/>
      <c r="G209" s="1"/>
      <c r="H209" s="1"/>
      <c r="I209" s="1"/>
      <c r="J209" s="1"/>
      <c r="K209" s="1"/>
      <c r="L209" s="1"/>
      <c r="M209" s="300"/>
      <c r="N209" s="1"/>
      <c r="O209" s="1"/>
      <c r="P209" s="1"/>
    </row>
    <row r="210" spans="1:16" ht="13.5">
      <c r="A210" s="1"/>
      <c r="B210" s="1"/>
      <c r="C210" s="1"/>
      <c r="D210" s="1"/>
      <c r="E210" s="1"/>
      <c r="F210" s="1"/>
      <c r="G210" s="1"/>
      <c r="H210" s="1"/>
      <c r="I210" s="1"/>
      <c r="J210" s="1"/>
      <c r="K210" s="1"/>
      <c r="L210" s="1"/>
      <c r="M210" s="300"/>
      <c r="N210" s="1"/>
      <c r="O210" s="1"/>
      <c r="P210" s="1"/>
    </row>
    <row r="211" spans="1:16" ht="13.5">
      <c r="A211" s="1"/>
      <c r="B211" s="1"/>
      <c r="C211" s="1"/>
      <c r="D211" s="1"/>
      <c r="E211" s="1"/>
      <c r="F211" s="1"/>
      <c r="G211" s="1"/>
      <c r="H211" s="1"/>
      <c r="I211" s="1"/>
      <c r="J211" s="1"/>
      <c r="K211" s="1"/>
      <c r="L211" s="1"/>
      <c r="M211" s="300"/>
      <c r="N211" s="1"/>
      <c r="O211" s="1"/>
      <c r="P211" s="1"/>
    </row>
    <row r="212" spans="1:16" ht="13.5">
      <c r="A212" s="1"/>
      <c r="B212" s="1"/>
      <c r="C212" s="1"/>
      <c r="D212" s="1"/>
      <c r="E212" s="1"/>
      <c r="F212" s="1"/>
      <c r="G212" s="1"/>
      <c r="H212" s="1"/>
      <c r="I212" s="1"/>
      <c r="J212" s="1"/>
      <c r="K212" s="1"/>
      <c r="L212" s="1"/>
      <c r="M212" s="300"/>
      <c r="N212" s="1"/>
      <c r="O212" s="1"/>
      <c r="P212" s="1"/>
    </row>
    <row r="213" spans="1:16" ht="13.5">
      <c r="A213" s="1"/>
      <c r="B213" s="1"/>
      <c r="C213" s="1"/>
      <c r="D213" s="1"/>
      <c r="E213" s="1"/>
      <c r="F213" s="1"/>
      <c r="G213" s="1"/>
      <c r="H213" s="1"/>
      <c r="I213" s="1"/>
      <c r="J213" s="1"/>
      <c r="K213" s="1"/>
      <c r="L213" s="1"/>
      <c r="M213" s="300"/>
      <c r="N213" s="1"/>
      <c r="O213" s="1"/>
      <c r="P213" s="1"/>
    </row>
    <row r="214" spans="1:16" ht="13.5">
      <c r="A214" s="1"/>
      <c r="B214" s="1"/>
      <c r="C214" s="1"/>
      <c r="D214" s="1"/>
      <c r="E214" s="1"/>
      <c r="F214" s="1"/>
      <c r="G214" s="1"/>
      <c r="H214" s="1"/>
      <c r="I214" s="1"/>
      <c r="J214" s="1"/>
      <c r="K214" s="1"/>
      <c r="L214" s="1"/>
      <c r="M214" s="300"/>
      <c r="N214" s="1"/>
      <c r="O214" s="1"/>
      <c r="P214" s="1"/>
    </row>
    <row r="215" spans="1:16" ht="13.5">
      <c r="A215" s="1"/>
      <c r="B215" s="1"/>
      <c r="C215" s="1"/>
      <c r="D215" s="1"/>
      <c r="E215" s="1"/>
      <c r="F215" s="1"/>
      <c r="G215" s="1"/>
      <c r="H215" s="1"/>
      <c r="I215" s="1"/>
      <c r="J215" s="1"/>
      <c r="K215" s="1"/>
      <c r="L215" s="1"/>
      <c r="M215" s="300"/>
      <c r="N215" s="1"/>
      <c r="O215" s="1"/>
      <c r="P215" s="1"/>
    </row>
    <row r="216" spans="1:16" ht="13.5">
      <c r="A216" s="1"/>
      <c r="B216" s="1"/>
      <c r="C216" s="1"/>
      <c r="D216" s="1"/>
      <c r="E216" s="1"/>
      <c r="F216" s="1"/>
      <c r="G216" s="1"/>
      <c r="H216" s="1"/>
      <c r="I216" s="1"/>
      <c r="J216" s="1"/>
      <c r="K216" s="1"/>
      <c r="L216" s="1"/>
      <c r="M216" s="300"/>
      <c r="N216" s="1"/>
      <c r="O216" s="1"/>
      <c r="P216" s="1"/>
    </row>
  </sheetData>
  <sheetProtection/>
  <mergeCells count="9">
    <mergeCell ref="A50:L50"/>
    <mergeCell ref="A2:L2"/>
    <mergeCell ref="A3:A4"/>
    <mergeCell ref="B3:B4"/>
    <mergeCell ref="C3:D3"/>
    <mergeCell ref="E3:F3"/>
    <mergeCell ref="G3:H3"/>
    <mergeCell ref="I3:J3"/>
    <mergeCell ref="K3:L3"/>
  </mergeCells>
  <printOptions/>
  <pageMargins left="0.31496062992125984" right="0.1968503937007874" top="0.3937007874015748" bottom="0.31496062992125984" header="0.5118110236220472" footer="0.1968503937007874"/>
  <pageSetup fitToHeight="1" fitToWidth="1" horizontalDpi="600" verticalDpi="600" orientation="landscape" paperSize="9" scale="82" r:id="rId1"/>
</worksheet>
</file>

<file path=xl/worksheets/sheet16.xml><?xml version="1.0" encoding="utf-8"?>
<worksheet xmlns="http://schemas.openxmlformats.org/spreadsheetml/2006/main" xmlns:r="http://schemas.openxmlformats.org/officeDocument/2006/relationships">
  <sheetPr>
    <pageSetUpPr fitToPage="1"/>
  </sheetPr>
  <dimension ref="B2:S5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R32" sqref="R32"/>
    </sheetView>
  </sheetViews>
  <sheetFormatPr defaultColWidth="9.00390625" defaultRowHeight="13.5"/>
  <cols>
    <col min="1" max="1" width="2.125" style="0" customWidth="1"/>
    <col min="3" max="3" width="10.125" style="0" bestFit="1" customWidth="1"/>
    <col min="4" max="4" width="6.375" style="0" customWidth="1"/>
    <col min="5" max="5" width="5.625" style="0" customWidth="1"/>
    <col min="6" max="6" width="4.75390625" style="0" customWidth="1"/>
    <col min="7" max="7" width="4.50390625" style="0" customWidth="1"/>
    <col min="8" max="8" width="4.25390625" style="0" customWidth="1"/>
    <col min="9" max="9" width="6.375" style="0" customWidth="1"/>
    <col min="10" max="10" width="5.00390625" style="0" customWidth="1"/>
    <col min="11" max="12" width="5.125" style="0" customWidth="1"/>
    <col min="13" max="13" width="4.375" style="0" customWidth="1"/>
    <col min="14" max="14" width="4.75390625" style="0" customWidth="1"/>
    <col min="15" max="15" width="4.25390625" style="0" customWidth="1"/>
    <col min="16" max="16" width="7.875" style="0" customWidth="1"/>
    <col min="17" max="17" width="8.25390625" style="0" customWidth="1"/>
    <col min="18" max="18" width="8.75390625" style="0" customWidth="1"/>
    <col min="19" max="19" width="8.375" style="0" customWidth="1"/>
  </cols>
  <sheetData>
    <row r="2" spans="2:17" ht="18.75">
      <c r="B2" s="623" t="s">
        <v>301</v>
      </c>
      <c r="C2" s="624"/>
      <c r="D2" s="624"/>
      <c r="E2" s="624"/>
      <c r="F2" s="624"/>
      <c r="G2" s="624"/>
      <c r="H2" s="624"/>
      <c r="I2" s="508"/>
      <c r="J2" s="508"/>
      <c r="K2" s="508"/>
      <c r="L2" s="508"/>
      <c r="M2" s="508"/>
      <c r="N2" s="508"/>
      <c r="O2" s="508"/>
      <c r="P2" s="508"/>
      <c r="Q2" s="508"/>
    </row>
    <row r="3" spans="2:19" ht="14.25" thickBot="1">
      <c r="B3" s="310"/>
      <c r="C3" s="311"/>
      <c r="D3" s="310"/>
      <c r="E3" s="872" t="s">
        <v>174</v>
      </c>
      <c r="F3" s="872"/>
      <c r="G3" s="872"/>
      <c r="H3" s="872"/>
      <c r="I3" s="872"/>
      <c r="J3" s="872"/>
      <c r="K3" s="310"/>
      <c r="L3" s="310"/>
      <c r="M3" s="310"/>
      <c r="N3" s="310"/>
      <c r="O3" s="310"/>
      <c r="P3" s="1"/>
      <c r="Q3" s="1"/>
      <c r="R3" s="1"/>
      <c r="S3" s="1"/>
    </row>
    <row r="4" spans="2:19" ht="17.25">
      <c r="B4" s="873"/>
      <c r="C4" s="312" t="s">
        <v>206</v>
      </c>
      <c r="D4" s="878" t="s">
        <v>172</v>
      </c>
      <c r="E4" s="879"/>
      <c r="F4" s="880" t="s">
        <v>289</v>
      </c>
      <c r="G4" s="881"/>
      <c r="H4" s="878" t="s">
        <v>167</v>
      </c>
      <c r="I4" s="879"/>
      <c r="J4" s="880" t="s">
        <v>170</v>
      </c>
      <c r="K4" s="881"/>
      <c r="L4" s="881"/>
      <c r="M4" s="881"/>
      <c r="N4" s="881"/>
      <c r="O4" s="879"/>
      <c r="P4" s="875" t="s">
        <v>431</v>
      </c>
      <c r="Q4" s="876"/>
      <c r="R4" s="876"/>
      <c r="S4" s="877"/>
    </row>
    <row r="5" spans="2:19" ht="34.5" thickBot="1">
      <c r="B5" s="874"/>
      <c r="C5" s="313" t="s">
        <v>207</v>
      </c>
      <c r="D5" s="314" t="s">
        <v>168</v>
      </c>
      <c r="E5" s="315" t="s">
        <v>169</v>
      </c>
      <c r="F5" s="316" t="s">
        <v>290</v>
      </c>
      <c r="G5" s="317" t="s">
        <v>291</v>
      </c>
      <c r="H5" s="314" t="s">
        <v>168</v>
      </c>
      <c r="I5" s="315" t="s">
        <v>169</v>
      </c>
      <c r="J5" s="316" t="s">
        <v>171</v>
      </c>
      <c r="K5" s="317" t="s">
        <v>293</v>
      </c>
      <c r="L5" s="318" t="s">
        <v>294</v>
      </c>
      <c r="M5" s="317" t="s">
        <v>292</v>
      </c>
      <c r="N5" s="317" t="s">
        <v>295</v>
      </c>
      <c r="O5" s="319" t="s">
        <v>290</v>
      </c>
      <c r="P5" s="320" t="s">
        <v>105</v>
      </c>
      <c r="Q5" s="321" t="s">
        <v>196</v>
      </c>
      <c r="R5" s="322" t="s">
        <v>104</v>
      </c>
      <c r="S5" s="323" t="s">
        <v>432</v>
      </c>
    </row>
    <row r="6" spans="2:19" ht="13.5">
      <c r="B6" s="229" t="s">
        <v>485</v>
      </c>
      <c r="C6" s="230">
        <v>407529</v>
      </c>
      <c r="D6" s="231">
        <v>1</v>
      </c>
      <c r="E6" s="232"/>
      <c r="F6" s="231">
        <v>1</v>
      </c>
      <c r="G6" s="233"/>
      <c r="H6" s="231">
        <v>1</v>
      </c>
      <c r="I6" s="232"/>
      <c r="J6" s="231"/>
      <c r="K6" s="233"/>
      <c r="L6" s="234"/>
      <c r="M6" s="233"/>
      <c r="N6" s="233">
        <v>1</v>
      </c>
      <c r="O6" s="232"/>
      <c r="P6" s="235"/>
      <c r="Q6" s="44"/>
      <c r="R6" s="236"/>
      <c r="S6" s="29" t="e">
        <f>R6/Q6</f>
        <v>#DIV/0!</v>
      </c>
    </row>
    <row r="7" spans="2:19" ht="13.5">
      <c r="B7" s="28" t="s">
        <v>566</v>
      </c>
      <c r="C7" s="190">
        <v>97820</v>
      </c>
      <c r="D7" s="101">
        <v>1</v>
      </c>
      <c r="E7" s="102"/>
      <c r="F7" s="101"/>
      <c r="G7" s="103">
        <v>1</v>
      </c>
      <c r="H7" s="101">
        <v>1</v>
      </c>
      <c r="I7" s="102"/>
      <c r="J7" s="101"/>
      <c r="K7" s="103"/>
      <c r="L7" s="104"/>
      <c r="M7" s="103"/>
      <c r="N7" s="103"/>
      <c r="O7" s="102">
        <v>1</v>
      </c>
      <c r="P7" s="45">
        <v>0</v>
      </c>
      <c r="Q7" s="44">
        <f>'保険証発行状況'!E7</f>
        <v>1651</v>
      </c>
      <c r="R7" s="46">
        <v>0</v>
      </c>
      <c r="S7" s="29">
        <f>R7/Q7</f>
        <v>0</v>
      </c>
    </row>
    <row r="8" spans="2:19" ht="13.5">
      <c r="B8" s="28" t="s">
        <v>567</v>
      </c>
      <c r="C8" s="190"/>
      <c r="D8" s="101">
        <v>1</v>
      </c>
      <c r="E8" s="102"/>
      <c r="F8" s="101">
        <v>1</v>
      </c>
      <c r="G8" s="103"/>
      <c r="H8" s="101">
        <v>1</v>
      </c>
      <c r="I8" s="102"/>
      <c r="J8" s="101"/>
      <c r="K8" s="103"/>
      <c r="L8" s="104"/>
      <c r="M8" s="103"/>
      <c r="N8" s="103">
        <v>1</v>
      </c>
      <c r="O8" s="102"/>
      <c r="P8" s="45">
        <v>620</v>
      </c>
      <c r="Q8" s="44">
        <v>831</v>
      </c>
      <c r="R8" s="46">
        <v>286</v>
      </c>
      <c r="S8" s="29">
        <f>R8/Q8</f>
        <v>0.34416365824308065</v>
      </c>
    </row>
    <row r="9" spans="2:19" ht="13.5">
      <c r="B9" s="28" t="s">
        <v>554</v>
      </c>
      <c r="C9" s="190">
        <v>3599</v>
      </c>
      <c r="D9" s="101">
        <v>1</v>
      </c>
      <c r="E9" s="102"/>
      <c r="F9" s="101">
        <v>1</v>
      </c>
      <c r="G9" s="103"/>
      <c r="H9" s="101">
        <v>1</v>
      </c>
      <c r="I9" s="102"/>
      <c r="J9" s="101"/>
      <c r="K9" s="103"/>
      <c r="L9" s="104">
        <v>1</v>
      </c>
      <c r="M9" s="103"/>
      <c r="N9" s="103">
        <v>1</v>
      </c>
      <c r="O9" s="102"/>
      <c r="P9" s="45">
        <v>0</v>
      </c>
      <c r="Q9" s="44">
        <v>77</v>
      </c>
      <c r="R9" s="47">
        <v>0</v>
      </c>
      <c r="S9" s="29">
        <f>R9/Q9</f>
        <v>0</v>
      </c>
    </row>
    <row r="10" spans="2:19" ht="13.5">
      <c r="B10" s="148" t="s">
        <v>556</v>
      </c>
      <c r="C10" s="189"/>
      <c r="D10" s="149"/>
      <c r="E10" s="150">
        <v>1</v>
      </c>
      <c r="F10" s="149">
        <v>1</v>
      </c>
      <c r="G10" s="151"/>
      <c r="H10" s="149"/>
      <c r="I10" s="150">
        <v>1</v>
      </c>
      <c r="J10" s="149"/>
      <c r="K10" s="151"/>
      <c r="L10" s="152">
        <v>1</v>
      </c>
      <c r="M10" s="151"/>
      <c r="N10" s="151">
        <v>1</v>
      </c>
      <c r="O10" s="150"/>
      <c r="P10" s="153">
        <v>214</v>
      </c>
      <c r="Q10" s="118">
        <f>'保険証発行状況'!E10</f>
        <v>135</v>
      </c>
      <c r="R10" s="155" t="s">
        <v>392</v>
      </c>
      <c r="S10" s="147"/>
    </row>
    <row r="11" spans="2:19" ht="13.5">
      <c r="B11" s="28" t="s">
        <v>568</v>
      </c>
      <c r="C11" s="190">
        <v>33521</v>
      </c>
      <c r="D11" s="101"/>
      <c r="E11" s="102">
        <v>1</v>
      </c>
      <c r="F11" s="101">
        <v>1</v>
      </c>
      <c r="G11" s="103"/>
      <c r="H11" s="101">
        <v>1</v>
      </c>
      <c r="I11" s="102"/>
      <c r="J11" s="101"/>
      <c r="K11" s="103"/>
      <c r="L11" s="104"/>
      <c r="M11" s="103"/>
      <c r="N11" s="103">
        <v>1</v>
      </c>
      <c r="O11" s="102"/>
      <c r="P11" s="45">
        <v>0</v>
      </c>
      <c r="Q11" s="44">
        <v>1316</v>
      </c>
      <c r="R11" s="46">
        <v>0</v>
      </c>
      <c r="S11" s="29">
        <f>R11/Q11</f>
        <v>0</v>
      </c>
    </row>
    <row r="12" spans="2:19" ht="13.5">
      <c r="B12" s="28" t="s">
        <v>569</v>
      </c>
      <c r="C12" s="190">
        <v>49242</v>
      </c>
      <c r="D12" s="101">
        <v>1</v>
      </c>
      <c r="E12" s="102"/>
      <c r="F12" s="101">
        <v>1</v>
      </c>
      <c r="G12" s="103"/>
      <c r="H12" s="101">
        <v>1</v>
      </c>
      <c r="I12" s="102"/>
      <c r="J12" s="101"/>
      <c r="K12" s="103"/>
      <c r="L12" s="104">
        <v>1</v>
      </c>
      <c r="M12" s="103"/>
      <c r="N12" s="103">
        <v>1</v>
      </c>
      <c r="O12" s="102"/>
      <c r="P12" s="48">
        <v>0</v>
      </c>
      <c r="Q12" s="44">
        <v>5046</v>
      </c>
      <c r="R12" s="46"/>
      <c r="S12" s="29">
        <f>R12/Q12</f>
        <v>0</v>
      </c>
    </row>
    <row r="13" spans="2:19" ht="13.5">
      <c r="B13" s="28" t="s">
        <v>557</v>
      </c>
      <c r="C13" s="190">
        <v>4040</v>
      </c>
      <c r="D13" s="101">
        <v>1</v>
      </c>
      <c r="E13" s="102"/>
      <c r="F13" s="101">
        <v>1</v>
      </c>
      <c r="G13" s="103"/>
      <c r="H13" s="101">
        <v>1</v>
      </c>
      <c r="I13" s="102"/>
      <c r="J13" s="101"/>
      <c r="K13" s="103"/>
      <c r="L13" s="104">
        <v>1</v>
      </c>
      <c r="M13" s="103"/>
      <c r="N13" s="103"/>
      <c r="O13" s="102"/>
      <c r="P13" s="48">
        <v>398</v>
      </c>
      <c r="Q13" s="44">
        <v>293</v>
      </c>
      <c r="R13" s="46">
        <v>394</v>
      </c>
      <c r="S13" s="29"/>
    </row>
    <row r="14" spans="2:19" ht="13.5">
      <c r="B14" s="28" t="s">
        <v>570</v>
      </c>
      <c r="C14" s="190"/>
      <c r="D14" s="101">
        <v>1</v>
      </c>
      <c r="E14" s="102"/>
      <c r="F14" s="101"/>
      <c r="G14" s="103">
        <v>1</v>
      </c>
      <c r="H14" s="101">
        <v>1</v>
      </c>
      <c r="I14" s="102"/>
      <c r="J14" s="101"/>
      <c r="K14" s="103"/>
      <c r="L14" s="104"/>
      <c r="M14" s="103"/>
      <c r="N14" s="103">
        <v>1</v>
      </c>
      <c r="O14" s="102"/>
      <c r="P14" s="45">
        <v>0</v>
      </c>
      <c r="Q14" s="44">
        <v>2024</v>
      </c>
      <c r="R14" s="47">
        <v>0</v>
      </c>
      <c r="S14" s="29">
        <f aca="true" t="shared" si="0" ref="S14:S23">R14/Q14</f>
        <v>0</v>
      </c>
    </row>
    <row r="15" spans="2:19" ht="13.5">
      <c r="B15" s="28" t="s">
        <v>571</v>
      </c>
      <c r="C15" s="190">
        <v>13590</v>
      </c>
      <c r="D15" s="101">
        <v>1</v>
      </c>
      <c r="E15" s="102"/>
      <c r="F15" s="101"/>
      <c r="G15" s="103">
        <v>1</v>
      </c>
      <c r="H15" s="101">
        <v>1</v>
      </c>
      <c r="I15" s="102"/>
      <c r="J15" s="101"/>
      <c r="K15" s="103"/>
      <c r="L15" s="104"/>
      <c r="M15" s="103"/>
      <c r="N15" s="103">
        <v>1</v>
      </c>
      <c r="O15" s="102"/>
      <c r="P15" s="48">
        <v>207</v>
      </c>
      <c r="Q15" s="44">
        <v>473</v>
      </c>
      <c r="R15" s="46">
        <v>116</v>
      </c>
      <c r="S15" s="297">
        <f t="shared" si="0"/>
        <v>0.2452431289640592</v>
      </c>
    </row>
    <row r="16" spans="2:19" ht="13.5">
      <c r="B16" s="28" t="s">
        <v>577</v>
      </c>
      <c r="C16" s="190">
        <v>21911</v>
      </c>
      <c r="D16" s="101">
        <v>1</v>
      </c>
      <c r="E16" s="102"/>
      <c r="F16" s="101"/>
      <c r="G16" s="103">
        <v>1</v>
      </c>
      <c r="H16" s="101">
        <v>1</v>
      </c>
      <c r="I16" s="102"/>
      <c r="J16" s="101"/>
      <c r="K16" s="103"/>
      <c r="L16" s="104"/>
      <c r="M16" s="103"/>
      <c r="N16" s="103">
        <v>1</v>
      </c>
      <c r="O16" s="102"/>
      <c r="P16" s="45">
        <v>0</v>
      </c>
      <c r="Q16" s="44">
        <v>2279</v>
      </c>
      <c r="R16" s="46">
        <v>0</v>
      </c>
      <c r="S16" s="29">
        <f t="shared" si="0"/>
        <v>0</v>
      </c>
    </row>
    <row r="17" spans="2:19" ht="13.5">
      <c r="B17" s="28" t="s">
        <v>578</v>
      </c>
      <c r="C17" s="190">
        <v>19830</v>
      </c>
      <c r="D17" s="101">
        <v>1</v>
      </c>
      <c r="E17" s="102"/>
      <c r="F17" s="101">
        <v>1</v>
      </c>
      <c r="G17" s="103"/>
      <c r="H17" s="101">
        <v>1</v>
      </c>
      <c r="I17" s="102"/>
      <c r="J17" s="101">
        <v>1</v>
      </c>
      <c r="K17" s="103"/>
      <c r="L17" s="104">
        <v>1</v>
      </c>
      <c r="M17" s="103"/>
      <c r="N17" s="103">
        <v>1</v>
      </c>
      <c r="O17" s="102"/>
      <c r="P17" s="48">
        <v>1115</v>
      </c>
      <c r="Q17" s="44">
        <v>7254</v>
      </c>
      <c r="R17" s="46">
        <v>270</v>
      </c>
      <c r="S17" s="29">
        <f t="shared" si="0"/>
        <v>0.03722084367245657</v>
      </c>
    </row>
    <row r="18" spans="2:19" ht="13.5">
      <c r="B18" s="28" t="s">
        <v>579</v>
      </c>
      <c r="C18" s="190">
        <v>39541</v>
      </c>
      <c r="D18" s="101">
        <v>1</v>
      </c>
      <c r="E18" s="102"/>
      <c r="F18" s="101">
        <v>1</v>
      </c>
      <c r="G18" s="103"/>
      <c r="H18" s="101">
        <v>1</v>
      </c>
      <c r="I18" s="102"/>
      <c r="J18" s="101"/>
      <c r="K18" s="103"/>
      <c r="L18" s="104">
        <v>1</v>
      </c>
      <c r="M18" s="103"/>
      <c r="N18" s="103">
        <v>1</v>
      </c>
      <c r="O18" s="102"/>
      <c r="P18" s="45">
        <v>2490</v>
      </c>
      <c r="Q18" s="44">
        <v>2324</v>
      </c>
      <c r="R18" s="46">
        <v>1017</v>
      </c>
      <c r="S18" s="29">
        <f t="shared" si="0"/>
        <v>0.4376075731497418</v>
      </c>
    </row>
    <row r="19" spans="2:19" ht="13.5">
      <c r="B19" s="28" t="s">
        <v>0</v>
      </c>
      <c r="C19" s="190"/>
      <c r="D19" s="101">
        <v>1</v>
      </c>
      <c r="E19" s="102"/>
      <c r="F19" s="101"/>
      <c r="G19" s="103"/>
      <c r="H19" s="101">
        <v>1</v>
      </c>
      <c r="I19" s="102"/>
      <c r="J19" s="101"/>
      <c r="K19" s="103"/>
      <c r="L19" s="104"/>
      <c r="M19" s="103"/>
      <c r="N19" s="103">
        <v>1</v>
      </c>
      <c r="O19" s="102"/>
      <c r="P19" s="48">
        <v>0</v>
      </c>
      <c r="Q19" s="44">
        <v>2685</v>
      </c>
      <c r="R19" s="46">
        <v>0</v>
      </c>
      <c r="S19" s="29">
        <f t="shared" si="0"/>
        <v>0</v>
      </c>
    </row>
    <row r="20" spans="2:19" ht="13.5">
      <c r="B20" s="28" t="s">
        <v>543</v>
      </c>
      <c r="C20" s="190"/>
      <c r="D20" s="101">
        <v>1</v>
      </c>
      <c r="E20" s="102"/>
      <c r="F20" s="101">
        <v>1</v>
      </c>
      <c r="G20" s="103"/>
      <c r="H20" s="101">
        <v>1</v>
      </c>
      <c r="I20" s="102"/>
      <c r="J20" s="101"/>
      <c r="K20" s="103"/>
      <c r="L20" s="104"/>
      <c r="M20" s="103"/>
      <c r="N20" s="103">
        <v>1</v>
      </c>
      <c r="O20" s="102"/>
      <c r="P20" s="45">
        <v>0</v>
      </c>
      <c r="Q20" s="44">
        <v>615</v>
      </c>
      <c r="R20" s="47">
        <v>0</v>
      </c>
      <c r="S20" s="29">
        <f t="shared" si="0"/>
        <v>0</v>
      </c>
    </row>
    <row r="21" spans="2:19" ht="13.5">
      <c r="B21" s="28" t="s">
        <v>1</v>
      </c>
      <c r="C21" s="190">
        <v>37504</v>
      </c>
      <c r="D21" s="101">
        <v>1</v>
      </c>
      <c r="E21" s="102"/>
      <c r="F21" s="101">
        <v>1</v>
      </c>
      <c r="G21" s="103"/>
      <c r="H21" s="101">
        <v>1</v>
      </c>
      <c r="I21" s="102"/>
      <c r="J21" s="101"/>
      <c r="K21" s="103"/>
      <c r="L21" s="104">
        <v>1</v>
      </c>
      <c r="M21" s="103"/>
      <c r="N21" s="103"/>
      <c r="O21" s="102"/>
      <c r="P21" s="48">
        <v>1137</v>
      </c>
      <c r="Q21" s="44">
        <v>2448</v>
      </c>
      <c r="R21" s="46">
        <v>1044</v>
      </c>
      <c r="S21" s="29">
        <f t="shared" si="0"/>
        <v>0.4264705882352941</v>
      </c>
    </row>
    <row r="22" spans="2:19" ht="13.5">
      <c r="B22" s="28" t="s">
        <v>2</v>
      </c>
      <c r="C22" s="190"/>
      <c r="D22" s="101">
        <v>1</v>
      </c>
      <c r="E22" s="102"/>
      <c r="F22" s="101">
        <v>1</v>
      </c>
      <c r="G22" s="103"/>
      <c r="H22" s="101">
        <v>1</v>
      </c>
      <c r="I22" s="102"/>
      <c r="J22" s="101"/>
      <c r="K22" s="103"/>
      <c r="L22" s="104"/>
      <c r="M22" s="103"/>
      <c r="N22" s="103">
        <v>1</v>
      </c>
      <c r="O22" s="102"/>
      <c r="P22" s="45">
        <v>0</v>
      </c>
      <c r="Q22" s="44">
        <v>1004</v>
      </c>
      <c r="R22" s="47">
        <v>0</v>
      </c>
      <c r="S22" s="29">
        <f t="shared" si="0"/>
        <v>0</v>
      </c>
    </row>
    <row r="23" spans="2:19" ht="13.5">
      <c r="B23" s="28" t="s">
        <v>3</v>
      </c>
      <c r="C23" s="190">
        <v>10614</v>
      </c>
      <c r="D23" s="101">
        <v>1</v>
      </c>
      <c r="E23" s="102"/>
      <c r="F23" s="101">
        <v>1</v>
      </c>
      <c r="G23" s="103"/>
      <c r="H23" s="101">
        <v>1</v>
      </c>
      <c r="I23" s="102"/>
      <c r="J23" s="101"/>
      <c r="K23" s="103"/>
      <c r="L23" s="104"/>
      <c r="M23" s="103"/>
      <c r="N23" s="103">
        <v>1</v>
      </c>
      <c r="O23" s="102"/>
      <c r="P23" s="48">
        <v>0</v>
      </c>
      <c r="Q23" s="44">
        <v>270</v>
      </c>
      <c r="R23" s="46">
        <v>0</v>
      </c>
      <c r="S23" s="29">
        <f t="shared" si="0"/>
        <v>0</v>
      </c>
    </row>
    <row r="24" spans="2:19" ht="13.5">
      <c r="B24" s="28" t="s">
        <v>4</v>
      </c>
      <c r="C24" s="190">
        <v>124313</v>
      </c>
      <c r="D24" s="101">
        <v>1</v>
      </c>
      <c r="E24" s="102"/>
      <c r="F24" s="101"/>
      <c r="G24" s="103">
        <v>1</v>
      </c>
      <c r="H24" s="101">
        <v>1</v>
      </c>
      <c r="I24" s="102"/>
      <c r="J24" s="101"/>
      <c r="K24" s="103"/>
      <c r="L24" s="104"/>
      <c r="M24" s="103"/>
      <c r="N24" s="103">
        <v>1</v>
      </c>
      <c r="O24" s="102"/>
      <c r="P24" s="45">
        <v>0</v>
      </c>
      <c r="Q24" s="44">
        <v>9336</v>
      </c>
      <c r="R24" s="47">
        <v>0</v>
      </c>
      <c r="S24" s="29">
        <v>0</v>
      </c>
    </row>
    <row r="25" spans="2:19" ht="13.5">
      <c r="B25" s="28" t="s">
        <v>5</v>
      </c>
      <c r="C25" s="190">
        <v>79289</v>
      </c>
      <c r="D25" s="101">
        <v>1</v>
      </c>
      <c r="E25" s="102"/>
      <c r="F25" s="101"/>
      <c r="G25" s="103">
        <v>1</v>
      </c>
      <c r="H25" s="101">
        <v>1</v>
      </c>
      <c r="I25" s="102"/>
      <c r="J25" s="101"/>
      <c r="K25" s="103"/>
      <c r="L25" s="104"/>
      <c r="M25" s="103"/>
      <c r="N25" s="103">
        <v>1</v>
      </c>
      <c r="O25" s="102"/>
      <c r="P25" s="48">
        <v>0</v>
      </c>
      <c r="Q25" s="44">
        <v>711</v>
      </c>
      <c r="R25" s="47">
        <v>0</v>
      </c>
      <c r="S25" s="29">
        <f aca="true" t="shared" si="1" ref="S25:S40">R25/Q25</f>
        <v>0</v>
      </c>
    </row>
    <row r="26" spans="2:19" ht="13.5">
      <c r="B26" s="28" t="s">
        <v>6</v>
      </c>
      <c r="C26" s="190">
        <v>11071</v>
      </c>
      <c r="D26" s="101">
        <v>1</v>
      </c>
      <c r="E26" s="102"/>
      <c r="F26" s="101">
        <v>1</v>
      </c>
      <c r="G26" s="103"/>
      <c r="H26" s="101">
        <v>1</v>
      </c>
      <c r="I26" s="102"/>
      <c r="J26" s="101"/>
      <c r="K26" s="103"/>
      <c r="L26" s="104"/>
      <c r="M26" s="103"/>
      <c r="N26" s="103">
        <v>1</v>
      </c>
      <c r="O26" s="102"/>
      <c r="P26" s="45">
        <v>559</v>
      </c>
      <c r="Q26" s="44">
        <v>444</v>
      </c>
      <c r="R26" s="47">
        <v>116</v>
      </c>
      <c r="S26" s="29">
        <f t="shared" si="1"/>
        <v>0.26126126126126126</v>
      </c>
    </row>
    <row r="27" spans="2:19" ht="13.5">
      <c r="B27" s="28" t="s">
        <v>7</v>
      </c>
      <c r="C27" s="190">
        <v>27869</v>
      </c>
      <c r="D27" s="101">
        <v>1</v>
      </c>
      <c r="E27" s="102"/>
      <c r="F27" s="101">
        <v>1</v>
      </c>
      <c r="G27" s="103"/>
      <c r="H27" s="101">
        <v>1</v>
      </c>
      <c r="I27" s="102"/>
      <c r="J27" s="101"/>
      <c r="K27" s="103"/>
      <c r="L27" s="104"/>
      <c r="M27" s="103">
        <v>1</v>
      </c>
      <c r="N27" s="103"/>
      <c r="O27" s="102"/>
      <c r="P27" s="45">
        <v>980</v>
      </c>
      <c r="Q27" s="44">
        <v>1647</v>
      </c>
      <c r="R27" s="47">
        <v>526</v>
      </c>
      <c r="S27" s="29">
        <f t="shared" si="1"/>
        <v>0.3193685488767456</v>
      </c>
    </row>
    <row r="28" spans="2:19" ht="13.5">
      <c r="B28" s="28" t="s">
        <v>8</v>
      </c>
      <c r="C28" s="190">
        <v>17048</v>
      </c>
      <c r="D28" s="101">
        <v>1</v>
      </c>
      <c r="E28" s="102"/>
      <c r="F28" s="101">
        <v>1</v>
      </c>
      <c r="G28" s="103"/>
      <c r="H28" s="101">
        <v>1</v>
      </c>
      <c r="I28" s="102"/>
      <c r="J28" s="101"/>
      <c r="K28" s="103"/>
      <c r="L28" s="104"/>
      <c r="M28" s="103"/>
      <c r="N28" s="103">
        <v>1</v>
      </c>
      <c r="O28" s="102"/>
      <c r="P28" s="45">
        <v>1276</v>
      </c>
      <c r="Q28" s="44">
        <v>1849</v>
      </c>
      <c r="R28" s="47">
        <v>0</v>
      </c>
      <c r="S28" s="29">
        <f t="shared" si="1"/>
        <v>0</v>
      </c>
    </row>
    <row r="29" spans="2:19" ht="13.5">
      <c r="B29" s="28" t="s">
        <v>52</v>
      </c>
      <c r="C29" s="190">
        <v>9870</v>
      </c>
      <c r="D29" s="101">
        <v>1</v>
      </c>
      <c r="E29" s="102"/>
      <c r="F29" s="101">
        <v>1</v>
      </c>
      <c r="G29" s="103"/>
      <c r="H29" s="101">
        <v>1</v>
      </c>
      <c r="I29" s="102"/>
      <c r="J29" s="101"/>
      <c r="K29" s="103"/>
      <c r="L29" s="104"/>
      <c r="M29" s="103">
        <v>1</v>
      </c>
      <c r="N29" s="103"/>
      <c r="O29" s="102"/>
      <c r="P29" s="45">
        <v>1227</v>
      </c>
      <c r="Q29" s="44">
        <v>561</v>
      </c>
      <c r="R29" s="47">
        <v>119</v>
      </c>
      <c r="S29" s="29">
        <f t="shared" si="1"/>
        <v>0.21212121212121213</v>
      </c>
    </row>
    <row r="30" spans="2:19" ht="13.5">
      <c r="B30" s="28" t="s">
        <v>9</v>
      </c>
      <c r="C30" s="190">
        <v>14404</v>
      </c>
      <c r="D30" s="101">
        <v>1</v>
      </c>
      <c r="E30" s="102"/>
      <c r="F30" s="101">
        <v>1</v>
      </c>
      <c r="G30" s="103"/>
      <c r="H30" s="101">
        <v>1</v>
      </c>
      <c r="I30" s="102"/>
      <c r="J30" s="101"/>
      <c r="K30" s="103"/>
      <c r="L30" s="104"/>
      <c r="M30" s="103">
        <v>1</v>
      </c>
      <c r="N30" s="103"/>
      <c r="O30" s="102"/>
      <c r="P30" s="48"/>
      <c r="Q30" s="44">
        <v>814</v>
      </c>
      <c r="R30" s="46">
        <v>337</v>
      </c>
      <c r="S30" s="29">
        <f t="shared" si="1"/>
        <v>0.414004914004914</v>
      </c>
    </row>
    <row r="31" spans="2:19" ht="13.5">
      <c r="B31" s="28" t="s">
        <v>10</v>
      </c>
      <c r="C31" s="190">
        <v>30710</v>
      </c>
      <c r="D31" s="101">
        <v>1</v>
      </c>
      <c r="E31" s="102"/>
      <c r="F31" s="101">
        <v>1</v>
      </c>
      <c r="G31" s="103"/>
      <c r="H31" s="101">
        <v>1</v>
      </c>
      <c r="I31" s="102"/>
      <c r="J31" s="101"/>
      <c r="K31" s="103"/>
      <c r="L31" s="104"/>
      <c r="M31" s="103"/>
      <c r="N31" s="103">
        <v>1</v>
      </c>
      <c r="O31" s="102"/>
      <c r="P31" s="48">
        <v>25</v>
      </c>
      <c r="Q31" s="44">
        <v>913</v>
      </c>
      <c r="R31" s="46">
        <v>25</v>
      </c>
      <c r="S31" s="29">
        <f t="shared" si="1"/>
        <v>0.027382256297918947</v>
      </c>
    </row>
    <row r="32" spans="2:19" s="1" customFormat="1" ht="13.5">
      <c r="B32" s="28" t="s">
        <v>558</v>
      </c>
      <c r="C32" s="190">
        <v>1740</v>
      </c>
      <c r="D32" s="101">
        <v>1</v>
      </c>
      <c r="E32" s="102"/>
      <c r="F32" s="101">
        <v>1</v>
      </c>
      <c r="G32" s="103"/>
      <c r="H32" s="101">
        <v>1</v>
      </c>
      <c r="I32" s="102"/>
      <c r="J32" s="101"/>
      <c r="K32" s="103"/>
      <c r="L32" s="104">
        <v>1</v>
      </c>
      <c r="M32" s="103"/>
      <c r="N32" s="103"/>
      <c r="O32" s="102"/>
      <c r="P32" s="45">
        <v>325</v>
      </c>
      <c r="Q32" s="44">
        <v>138</v>
      </c>
      <c r="R32" s="47">
        <v>130</v>
      </c>
      <c r="S32" s="29">
        <f t="shared" si="1"/>
        <v>0.9420289855072463</v>
      </c>
    </row>
    <row r="33" spans="2:19" ht="13.5">
      <c r="B33" s="28" t="s">
        <v>559</v>
      </c>
      <c r="C33" s="190">
        <v>2273</v>
      </c>
      <c r="D33" s="101">
        <v>1</v>
      </c>
      <c r="E33" s="102"/>
      <c r="F33" s="101">
        <v>1</v>
      </c>
      <c r="G33" s="103"/>
      <c r="H33" s="101">
        <v>1</v>
      </c>
      <c r="I33" s="102"/>
      <c r="J33" s="101"/>
      <c r="K33" s="103"/>
      <c r="L33" s="104">
        <v>1</v>
      </c>
      <c r="M33" s="103"/>
      <c r="N33" s="103"/>
      <c r="O33" s="102"/>
      <c r="P33" s="48">
        <v>56</v>
      </c>
      <c r="Q33" s="44">
        <v>210</v>
      </c>
      <c r="R33" s="46"/>
      <c r="S33" s="29">
        <f t="shared" si="1"/>
        <v>0</v>
      </c>
    </row>
    <row r="34" spans="2:19" ht="13.5">
      <c r="B34" s="28" t="s">
        <v>560</v>
      </c>
      <c r="C34" s="190">
        <v>1924</v>
      </c>
      <c r="D34" s="101">
        <v>1</v>
      </c>
      <c r="E34" s="102"/>
      <c r="F34" s="101">
        <v>1</v>
      </c>
      <c r="G34" s="103"/>
      <c r="H34" s="101">
        <v>1</v>
      </c>
      <c r="I34" s="102"/>
      <c r="J34" s="101"/>
      <c r="K34" s="103"/>
      <c r="L34" s="104">
        <v>1</v>
      </c>
      <c r="M34" s="103"/>
      <c r="N34" s="103"/>
      <c r="O34" s="102"/>
      <c r="P34" s="45">
        <v>78</v>
      </c>
      <c r="Q34" s="44">
        <v>43</v>
      </c>
      <c r="R34" s="47">
        <v>1</v>
      </c>
      <c r="S34" s="29">
        <f t="shared" si="1"/>
        <v>0.023255813953488372</v>
      </c>
    </row>
    <row r="35" spans="2:19" ht="13.5">
      <c r="B35" s="28" t="s">
        <v>11</v>
      </c>
      <c r="C35" s="190"/>
      <c r="D35" s="101">
        <v>1</v>
      </c>
      <c r="E35" s="102"/>
      <c r="F35" s="101">
        <v>1</v>
      </c>
      <c r="G35" s="103"/>
      <c r="H35" s="101">
        <v>1</v>
      </c>
      <c r="I35" s="102"/>
      <c r="J35" s="101"/>
      <c r="K35" s="103"/>
      <c r="L35" s="104"/>
      <c r="M35" s="103"/>
      <c r="N35" s="103">
        <v>1</v>
      </c>
      <c r="O35" s="102"/>
      <c r="P35" s="48">
        <v>460</v>
      </c>
      <c r="Q35" s="44">
        <v>1022</v>
      </c>
      <c r="R35" s="46">
        <v>18</v>
      </c>
      <c r="S35" s="29">
        <f t="shared" si="1"/>
        <v>0.01761252446183953</v>
      </c>
    </row>
    <row r="36" spans="2:19" ht="13.5">
      <c r="B36" s="28" t="s">
        <v>555</v>
      </c>
      <c r="C36" s="190">
        <v>118599</v>
      </c>
      <c r="D36" s="101">
        <v>1</v>
      </c>
      <c r="E36" s="102"/>
      <c r="F36" s="101">
        <v>1</v>
      </c>
      <c r="G36" s="103"/>
      <c r="H36" s="101">
        <v>1</v>
      </c>
      <c r="I36" s="102"/>
      <c r="J36" s="101"/>
      <c r="K36" s="103"/>
      <c r="L36" s="104"/>
      <c r="M36" s="146" t="s">
        <v>242</v>
      </c>
      <c r="N36" s="103"/>
      <c r="O36" s="273"/>
      <c r="P36" s="48">
        <v>0</v>
      </c>
      <c r="Q36" s="44">
        <f>'保険証発行状況'!E36</f>
        <v>10334</v>
      </c>
      <c r="R36" s="46">
        <v>0</v>
      </c>
      <c r="S36" s="29">
        <f t="shared" si="1"/>
        <v>0</v>
      </c>
    </row>
    <row r="37" spans="2:19" ht="13.5">
      <c r="B37" s="28" t="s">
        <v>12</v>
      </c>
      <c r="C37" s="190">
        <v>45789</v>
      </c>
      <c r="D37" s="101">
        <v>1</v>
      </c>
      <c r="E37" s="102"/>
      <c r="F37" s="101">
        <v>1</v>
      </c>
      <c r="G37" s="103"/>
      <c r="H37" s="101">
        <v>1</v>
      </c>
      <c r="I37" s="102"/>
      <c r="J37" s="101"/>
      <c r="K37" s="103"/>
      <c r="L37" s="104">
        <v>1</v>
      </c>
      <c r="M37" s="103"/>
      <c r="N37" s="103">
        <v>1</v>
      </c>
      <c r="O37" s="102"/>
      <c r="P37" s="45">
        <v>1579</v>
      </c>
      <c r="Q37" s="44">
        <v>1235</v>
      </c>
      <c r="R37" s="46">
        <v>0</v>
      </c>
      <c r="S37" s="29">
        <f t="shared" si="1"/>
        <v>0</v>
      </c>
    </row>
    <row r="38" spans="2:19" ht="13.5">
      <c r="B38" s="28" t="s">
        <v>561</v>
      </c>
      <c r="C38" s="190">
        <v>8360</v>
      </c>
      <c r="D38" s="101">
        <v>1</v>
      </c>
      <c r="E38" s="102"/>
      <c r="F38" s="101">
        <v>1</v>
      </c>
      <c r="G38" s="103"/>
      <c r="H38" s="101">
        <v>1</v>
      </c>
      <c r="I38" s="102"/>
      <c r="J38" s="101">
        <v>1</v>
      </c>
      <c r="K38" s="103"/>
      <c r="L38" s="104">
        <v>1</v>
      </c>
      <c r="M38" s="103"/>
      <c r="N38" s="103"/>
      <c r="O38" s="102"/>
      <c r="P38" s="48">
        <v>121</v>
      </c>
      <c r="Q38" s="44">
        <v>391</v>
      </c>
      <c r="R38" s="46">
        <v>0</v>
      </c>
      <c r="S38" s="29">
        <f t="shared" si="1"/>
        <v>0</v>
      </c>
    </row>
    <row r="39" spans="2:19" ht="13.5">
      <c r="B39" s="28" t="s">
        <v>13</v>
      </c>
      <c r="C39" s="190">
        <v>11041</v>
      </c>
      <c r="D39" s="101">
        <v>1</v>
      </c>
      <c r="E39" s="102"/>
      <c r="F39" s="101">
        <v>1</v>
      </c>
      <c r="G39" s="103"/>
      <c r="H39" s="101">
        <v>1</v>
      </c>
      <c r="I39" s="102"/>
      <c r="J39" s="101"/>
      <c r="K39" s="103"/>
      <c r="L39" s="104">
        <v>1</v>
      </c>
      <c r="M39" s="103"/>
      <c r="N39" s="103"/>
      <c r="O39" s="102"/>
      <c r="P39" s="45">
        <v>0</v>
      </c>
      <c r="Q39" s="44">
        <v>1144</v>
      </c>
      <c r="R39" s="47"/>
      <c r="S39" s="29">
        <f t="shared" si="1"/>
        <v>0</v>
      </c>
    </row>
    <row r="40" spans="2:19" ht="13.5">
      <c r="B40" s="28" t="s">
        <v>14</v>
      </c>
      <c r="C40" s="190">
        <v>4228</v>
      </c>
      <c r="D40" s="101">
        <v>1</v>
      </c>
      <c r="E40" s="102"/>
      <c r="F40" s="101">
        <v>1</v>
      </c>
      <c r="G40" s="103"/>
      <c r="H40" s="101">
        <v>1</v>
      </c>
      <c r="I40" s="102"/>
      <c r="J40" s="101"/>
      <c r="K40" s="103"/>
      <c r="L40" s="104">
        <v>1</v>
      </c>
      <c r="M40" s="103"/>
      <c r="N40" s="103">
        <v>1</v>
      </c>
      <c r="O40" s="102"/>
      <c r="P40" s="45">
        <v>411</v>
      </c>
      <c r="Q40" s="44">
        <v>293</v>
      </c>
      <c r="R40" s="47">
        <v>118</v>
      </c>
      <c r="S40" s="29">
        <f t="shared" si="1"/>
        <v>0.40273037542662116</v>
      </c>
    </row>
    <row r="41" spans="2:19" ht="13.5">
      <c r="B41" s="28" t="s">
        <v>15</v>
      </c>
      <c r="C41" s="190">
        <v>56742</v>
      </c>
      <c r="D41" s="101">
        <v>1</v>
      </c>
      <c r="E41" s="102"/>
      <c r="F41" s="101">
        <v>1</v>
      </c>
      <c r="G41" s="103"/>
      <c r="H41" s="101">
        <v>1</v>
      </c>
      <c r="I41" s="102"/>
      <c r="J41" s="101"/>
      <c r="K41" s="103"/>
      <c r="L41" s="104">
        <v>1</v>
      </c>
      <c r="M41" s="103"/>
      <c r="N41" s="103">
        <v>1</v>
      </c>
      <c r="O41" s="102"/>
      <c r="P41" s="48" t="s">
        <v>392</v>
      </c>
      <c r="Q41" s="44">
        <v>717</v>
      </c>
      <c r="R41" s="46" t="s">
        <v>392</v>
      </c>
      <c r="S41" s="29"/>
    </row>
    <row r="42" spans="2:19" ht="13.5">
      <c r="B42" s="229" t="s">
        <v>16</v>
      </c>
      <c r="C42" s="230">
        <v>22148</v>
      </c>
      <c r="D42" s="231">
        <v>1</v>
      </c>
      <c r="E42" s="232"/>
      <c r="F42" s="231">
        <v>1</v>
      </c>
      <c r="G42" s="233"/>
      <c r="H42" s="231">
        <v>1</v>
      </c>
      <c r="I42" s="232"/>
      <c r="J42" s="231"/>
      <c r="K42" s="233"/>
      <c r="L42" s="234">
        <v>1</v>
      </c>
      <c r="M42" s="233"/>
      <c r="N42" s="233"/>
      <c r="O42" s="232"/>
      <c r="P42" s="235">
        <v>495</v>
      </c>
      <c r="Q42" s="44">
        <v>842</v>
      </c>
      <c r="R42" s="481">
        <v>72</v>
      </c>
      <c r="S42" s="29">
        <f>R42/Q42</f>
        <v>0.0855106888361045</v>
      </c>
    </row>
    <row r="43" spans="2:19" ht="13.5">
      <c r="B43" s="28" t="s">
        <v>17</v>
      </c>
      <c r="C43" s="190">
        <v>13589</v>
      </c>
      <c r="D43" s="101">
        <v>1</v>
      </c>
      <c r="E43" s="102"/>
      <c r="F43" s="101">
        <v>1</v>
      </c>
      <c r="G43" s="103"/>
      <c r="H43" s="101">
        <v>1</v>
      </c>
      <c r="I43" s="102"/>
      <c r="J43" s="101"/>
      <c r="K43" s="103"/>
      <c r="L43" s="104">
        <v>1</v>
      </c>
      <c r="M43" s="103"/>
      <c r="N43" s="103">
        <v>1</v>
      </c>
      <c r="O43" s="102"/>
      <c r="P43" s="48">
        <v>559</v>
      </c>
      <c r="Q43" s="44">
        <v>804</v>
      </c>
      <c r="R43" s="46" t="s">
        <v>416</v>
      </c>
      <c r="S43" s="29"/>
    </row>
    <row r="44" spans="2:19" ht="13.5">
      <c r="B44" s="28" t="s">
        <v>562</v>
      </c>
      <c r="C44" s="190">
        <v>1001</v>
      </c>
      <c r="D44" s="101">
        <v>1</v>
      </c>
      <c r="E44" s="102"/>
      <c r="F44" s="101">
        <v>1</v>
      </c>
      <c r="G44" s="103"/>
      <c r="H44" s="101">
        <v>1</v>
      </c>
      <c r="I44" s="102"/>
      <c r="J44" s="101"/>
      <c r="K44" s="103"/>
      <c r="L44" s="104">
        <v>1</v>
      </c>
      <c r="M44" s="103"/>
      <c r="N44" s="103"/>
      <c r="O44" s="102"/>
      <c r="P44" s="48">
        <v>50</v>
      </c>
      <c r="Q44" s="44">
        <v>68</v>
      </c>
      <c r="R44" s="46">
        <v>14</v>
      </c>
      <c r="S44" s="29">
        <f aca="true" t="shared" si="2" ref="S44:S49">R44/Q44</f>
        <v>0.20588235294117646</v>
      </c>
    </row>
    <row r="45" spans="2:19" ht="13.5">
      <c r="B45" s="148" t="s">
        <v>563</v>
      </c>
      <c r="C45" s="189"/>
      <c r="D45" s="149">
        <v>1</v>
      </c>
      <c r="E45" s="150"/>
      <c r="F45" s="149">
        <v>1</v>
      </c>
      <c r="G45" s="151"/>
      <c r="H45" s="149">
        <v>1</v>
      </c>
      <c r="I45" s="150"/>
      <c r="J45" s="149">
        <v>1</v>
      </c>
      <c r="K45" s="151"/>
      <c r="L45" s="152"/>
      <c r="M45" s="151"/>
      <c r="N45" s="151"/>
      <c r="O45" s="150"/>
      <c r="P45" s="153">
        <v>688</v>
      </c>
      <c r="Q45" s="118">
        <f>'保険証発行状況'!E45</f>
        <v>532</v>
      </c>
      <c r="R45" s="154">
        <v>156</v>
      </c>
      <c r="S45" s="147">
        <f t="shared" si="2"/>
        <v>0.2932330827067669</v>
      </c>
    </row>
    <row r="46" spans="2:19" ht="13.5">
      <c r="B46" s="28" t="s">
        <v>18</v>
      </c>
      <c r="C46" s="190">
        <v>9346</v>
      </c>
      <c r="D46" s="101">
        <v>1</v>
      </c>
      <c r="E46" s="102"/>
      <c r="F46" s="101">
        <v>1</v>
      </c>
      <c r="G46" s="103"/>
      <c r="H46" s="101">
        <v>1</v>
      </c>
      <c r="I46" s="102"/>
      <c r="J46" s="101"/>
      <c r="K46" s="103"/>
      <c r="L46" s="104">
        <v>1</v>
      </c>
      <c r="M46" s="103"/>
      <c r="N46" s="103">
        <v>1</v>
      </c>
      <c r="O46" s="102"/>
      <c r="P46" s="45">
        <v>935</v>
      </c>
      <c r="Q46" s="44">
        <v>935</v>
      </c>
      <c r="R46" s="47">
        <v>0</v>
      </c>
      <c r="S46" s="29">
        <f t="shared" si="2"/>
        <v>0</v>
      </c>
    </row>
    <row r="47" spans="2:19" ht="13.5">
      <c r="B47" s="282" t="s">
        <v>19</v>
      </c>
      <c r="C47" s="283">
        <v>14907</v>
      </c>
      <c r="D47" s="284">
        <v>1</v>
      </c>
      <c r="E47" s="285"/>
      <c r="F47" s="284">
        <v>1</v>
      </c>
      <c r="G47" s="286"/>
      <c r="H47" s="284">
        <v>1</v>
      </c>
      <c r="I47" s="285"/>
      <c r="J47" s="284">
        <v>1</v>
      </c>
      <c r="K47" s="286">
        <v>1</v>
      </c>
      <c r="L47" s="287">
        <v>1</v>
      </c>
      <c r="M47" s="286"/>
      <c r="N47" s="286">
        <v>1</v>
      </c>
      <c r="O47" s="285"/>
      <c r="P47" s="288">
        <v>0</v>
      </c>
      <c r="Q47" s="44">
        <v>1662</v>
      </c>
      <c r="R47" s="289">
        <v>11</v>
      </c>
      <c r="S47" s="29">
        <f t="shared" si="2"/>
        <v>0.006618531889290012</v>
      </c>
    </row>
    <row r="48" spans="2:19" ht="14.25" thickBot="1">
      <c r="B48" s="282" t="s">
        <v>564</v>
      </c>
      <c r="C48" s="283">
        <v>2849</v>
      </c>
      <c r="D48" s="284">
        <v>1</v>
      </c>
      <c r="E48" s="285"/>
      <c r="F48" s="284">
        <v>1</v>
      </c>
      <c r="G48" s="286"/>
      <c r="H48" s="284">
        <v>1</v>
      </c>
      <c r="I48" s="285"/>
      <c r="J48" s="284"/>
      <c r="K48" s="286"/>
      <c r="L48" s="287">
        <v>1</v>
      </c>
      <c r="M48" s="286"/>
      <c r="N48" s="286"/>
      <c r="O48" s="285"/>
      <c r="P48" s="425">
        <v>146</v>
      </c>
      <c r="Q48" s="44">
        <v>210</v>
      </c>
      <c r="R48" s="289">
        <v>37</v>
      </c>
      <c r="S48" s="426">
        <f t="shared" si="2"/>
        <v>0.1761904761904762</v>
      </c>
    </row>
    <row r="49" spans="2:19" ht="14.25" thickBot="1">
      <c r="B49" s="324" t="s">
        <v>21</v>
      </c>
      <c r="C49" s="325"/>
      <c r="D49" s="326">
        <f aca="true" t="shared" si="3" ref="D49:R49">SUM(D6:D48)</f>
        <v>41</v>
      </c>
      <c r="E49" s="327">
        <f t="shared" si="3"/>
        <v>2</v>
      </c>
      <c r="F49" s="328">
        <f t="shared" si="3"/>
        <v>36</v>
      </c>
      <c r="G49" s="327">
        <f t="shared" si="3"/>
        <v>6</v>
      </c>
      <c r="H49" s="328">
        <f t="shared" si="3"/>
        <v>42</v>
      </c>
      <c r="I49" s="327">
        <f t="shared" si="3"/>
        <v>1</v>
      </c>
      <c r="J49" s="328">
        <f t="shared" si="3"/>
        <v>4</v>
      </c>
      <c r="K49" s="329">
        <f t="shared" si="3"/>
        <v>1</v>
      </c>
      <c r="L49" s="330">
        <f t="shared" si="3"/>
        <v>21</v>
      </c>
      <c r="M49" s="329">
        <f t="shared" si="3"/>
        <v>3</v>
      </c>
      <c r="N49" s="329">
        <f t="shared" si="3"/>
        <v>27</v>
      </c>
      <c r="O49" s="331">
        <f t="shared" si="3"/>
        <v>1</v>
      </c>
      <c r="P49" s="332">
        <f t="shared" si="3"/>
        <v>16151</v>
      </c>
      <c r="Q49" s="333">
        <f t="shared" si="3"/>
        <v>67580</v>
      </c>
      <c r="R49" s="334">
        <f t="shared" si="3"/>
        <v>4807</v>
      </c>
      <c r="S49" s="335">
        <f t="shared" si="2"/>
        <v>0.07113051198579462</v>
      </c>
    </row>
    <row r="50" spans="2:19" ht="13.5">
      <c r="B50" s="501"/>
      <c r="C50" s="501"/>
      <c r="D50" s="501"/>
      <c r="E50" s="299"/>
      <c r="F50" s="501"/>
      <c r="G50" s="501"/>
      <c r="H50" s="501"/>
      <c r="I50" s="501"/>
      <c r="J50" s="299"/>
      <c r="K50" s="501"/>
      <c r="L50" s="501"/>
      <c r="M50" s="501"/>
      <c r="N50" s="299"/>
      <c r="O50" s="501"/>
      <c r="P50" s="501"/>
      <c r="Q50" s="501"/>
      <c r="R50" s="501"/>
      <c r="S50" s="299"/>
    </row>
  </sheetData>
  <sheetProtection/>
  <mergeCells count="7">
    <mergeCell ref="E3:J3"/>
    <mergeCell ref="B4:B5"/>
    <mergeCell ref="P4:S4"/>
    <mergeCell ref="H4:I4"/>
    <mergeCell ref="J4:O4"/>
    <mergeCell ref="D4:E4"/>
    <mergeCell ref="F4:G4"/>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O911"/>
  <sheetViews>
    <sheetView zoomScalePageLayoutView="0" workbookViewId="0" topLeftCell="A1">
      <pane xSplit="2" ySplit="3" topLeftCell="D28" activePane="bottomRight" state="frozen"/>
      <selection pane="topLeft" activeCell="A1" sqref="A1"/>
      <selection pane="topRight" activeCell="C1" sqref="C1"/>
      <selection pane="bottomLeft" activeCell="A4" sqref="A4"/>
      <selection pane="bottomRight" activeCell="G40" sqref="G40"/>
    </sheetView>
  </sheetViews>
  <sheetFormatPr defaultColWidth="9.00390625" defaultRowHeight="13.5"/>
  <cols>
    <col min="1" max="1" width="2.50390625" style="510" customWidth="1"/>
    <col min="2" max="2" width="12.625" style="156" customWidth="1"/>
    <col min="3" max="3" width="70.625" style="116" customWidth="1"/>
    <col min="4" max="4" width="70.625" style="117" customWidth="1"/>
    <col min="5" max="16384" width="9.00390625" style="117" customWidth="1"/>
  </cols>
  <sheetData>
    <row r="1" spans="1:4" s="1" customFormat="1" ht="23.25" customHeight="1">
      <c r="A1" s="509"/>
      <c r="B1" s="386"/>
      <c r="C1" s="723" t="s">
        <v>182</v>
      </c>
      <c r="D1" s="723"/>
    </row>
    <row r="2" spans="1:4" s="1" customFormat="1" ht="14.25" thickBot="1">
      <c r="A2" s="509"/>
      <c r="B2" s="386"/>
      <c r="C2" s="724" t="s">
        <v>149</v>
      </c>
      <c r="D2" s="724"/>
    </row>
    <row r="3" spans="1:4" s="1" customFormat="1" ht="38.25" customHeight="1" thickBot="1">
      <c r="A3" s="509"/>
      <c r="B3" s="387"/>
      <c r="C3" s="388" t="s">
        <v>404</v>
      </c>
      <c r="D3" s="389" t="s">
        <v>405</v>
      </c>
    </row>
    <row r="4" spans="1:4" s="1" customFormat="1" ht="69.75" customHeight="1">
      <c r="A4" s="509"/>
      <c r="B4" s="237" t="s">
        <v>485</v>
      </c>
      <c r="C4" s="238" t="s">
        <v>450</v>
      </c>
      <c r="D4" s="239" t="s">
        <v>377</v>
      </c>
    </row>
    <row r="5" spans="1:4" s="1" customFormat="1" ht="54" customHeight="1">
      <c r="A5" s="509"/>
      <c r="B5" s="191" t="s">
        <v>165</v>
      </c>
      <c r="C5" s="192" t="s">
        <v>368</v>
      </c>
      <c r="D5" s="193" t="s">
        <v>369</v>
      </c>
    </row>
    <row r="6" spans="1:4" s="1" customFormat="1" ht="39.75" customHeight="1">
      <c r="A6" s="509"/>
      <c r="B6" s="28" t="s">
        <v>567</v>
      </c>
      <c r="C6" s="98" t="s">
        <v>520</v>
      </c>
      <c r="D6" s="95" t="s">
        <v>328</v>
      </c>
    </row>
    <row r="7" spans="1:4" s="1" customFormat="1" ht="19.5" customHeight="1">
      <c r="A7" s="509"/>
      <c r="B7" s="28" t="s">
        <v>554</v>
      </c>
      <c r="C7" s="97" t="s">
        <v>324</v>
      </c>
      <c r="D7" s="95" t="s">
        <v>325</v>
      </c>
    </row>
    <row r="8" spans="1:4" ht="39.75" customHeight="1">
      <c r="A8" s="510" t="s">
        <v>471</v>
      </c>
      <c r="B8" s="148" t="s">
        <v>556</v>
      </c>
      <c r="C8" s="157" t="s">
        <v>408</v>
      </c>
      <c r="D8" s="158" t="s">
        <v>409</v>
      </c>
    </row>
    <row r="9" spans="1:4" s="1" customFormat="1" ht="39.75" customHeight="1">
      <c r="A9" s="509"/>
      <c r="B9" s="28" t="s">
        <v>568</v>
      </c>
      <c r="C9" s="97" t="s">
        <v>414</v>
      </c>
      <c r="D9" s="95" t="s">
        <v>214</v>
      </c>
    </row>
    <row r="10" spans="1:4" s="1" customFormat="1" ht="51" customHeight="1">
      <c r="A10" s="509"/>
      <c r="B10" s="28" t="s">
        <v>417</v>
      </c>
      <c r="C10" s="97" t="s">
        <v>356</v>
      </c>
      <c r="D10" s="95" t="s">
        <v>480</v>
      </c>
    </row>
    <row r="11" spans="1:4" s="1" customFormat="1" ht="19.5" customHeight="1">
      <c r="A11" s="509"/>
      <c r="B11" s="28" t="s">
        <v>557</v>
      </c>
      <c r="C11" s="98" t="s">
        <v>444</v>
      </c>
      <c r="D11" s="95" t="s">
        <v>378</v>
      </c>
    </row>
    <row r="12" spans="1:4" s="1" customFormat="1" ht="19.5" customHeight="1">
      <c r="A12" s="509"/>
      <c r="B12" s="28" t="s">
        <v>570</v>
      </c>
      <c r="C12" s="98" t="s">
        <v>413</v>
      </c>
      <c r="D12" s="94" t="s">
        <v>546</v>
      </c>
    </row>
    <row r="13" spans="1:4" s="1" customFormat="1" ht="69" customHeight="1">
      <c r="A13" s="509"/>
      <c r="B13" s="28" t="s">
        <v>571</v>
      </c>
      <c r="C13" s="97" t="s">
        <v>270</v>
      </c>
      <c r="D13" s="95" t="s">
        <v>271</v>
      </c>
    </row>
    <row r="14" spans="1:4" s="1" customFormat="1" ht="42.75" customHeight="1">
      <c r="A14" s="509"/>
      <c r="B14" s="28" t="s">
        <v>577</v>
      </c>
      <c r="C14" s="97" t="s">
        <v>228</v>
      </c>
      <c r="D14" s="95" t="s">
        <v>229</v>
      </c>
    </row>
    <row r="15" spans="1:4" s="1" customFormat="1" ht="33.75" customHeight="1">
      <c r="A15" s="509"/>
      <c r="B15" s="28" t="s">
        <v>578</v>
      </c>
      <c r="C15" s="97" t="s">
        <v>379</v>
      </c>
      <c r="D15" s="94" t="s">
        <v>100</v>
      </c>
    </row>
    <row r="16" spans="1:4" s="1" customFormat="1" ht="19.5" customHeight="1">
      <c r="A16" s="509"/>
      <c r="B16" s="28" t="s">
        <v>579</v>
      </c>
      <c r="C16" s="98" t="s">
        <v>481</v>
      </c>
      <c r="D16" s="94" t="s">
        <v>482</v>
      </c>
    </row>
    <row r="17" spans="1:4" s="1" customFormat="1" ht="19.5" customHeight="1">
      <c r="A17" s="509"/>
      <c r="B17" s="28" t="s">
        <v>0</v>
      </c>
      <c r="C17" s="98" t="s">
        <v>56</v>
      </c>
      <c r="D17" s="94" t="s">
        <v>57</v>
      </c>
    </row>
    <row r="18" spans="1:4" s="1" customFormat="1" ht="30.75" customHeight="1">
      <c r="A18" s="509"/>
      <c r="B18" s="28" t="s">
        <v>543</v>
      </c>
      <c r="C18" s="98" t="s">
        <v>519</v>
      </c>
      <c r="D18" s="94" t="s">
        <v>311</v>
      </c>
    </row>
    <row r="19" spans="1:4" s="1" customFormat="1" ht="19.5" customHeight="1">
      <c r="A19" s="509"/>
      <c r="B19" s="28" t="s">
        <v>1</v>
      </c>
      <c r="C19" s="98" t="s">
        <v>407</v>
      </c>
      <c r="D19" s="94" t="s">
        <v>407</v>
      </c>
    </row>
    <row r="20" spans="1:4" s="1" customFormat="1" ht="31.5" customHeight="1">
      <c r="A20" s="509"/>
      <c r="B20" s="28" t="s">
        <v>2</v>
      </c>
      <c r="C20" s="97" t="s">
        <v>383</v>
      </c>
      <c r="D20" s="95" t="s">
        <v>384</v>
      </c>
    </row>
    <row r="21" spans="1:4" s="1" customFormat="1" ht="25.5" customHeight="1">
      <c r="A21" s="509"/>
      <c r="B21" s="28" t="s">
        <v>3</v>
      </c>
      <c r="C21" s="97" t="s">
        <v>250</v>
      </c>
      <c r="D21" s="95" t="s">
        <v>251</v>
      </c>
    </row>
    <row r="22" spans="1:4" s="1" customFormat="1" ht="19.5" customHeight="1">
      <c r="A22" s="509"/>
      <c r="B22" s="28" t="s">
        <v>4</v>
      </c>
      <c r="C22" s="98" t="s">
        <v>447</v>
      </c>
      <c r="D22" s="95" t="s">
        <v>264</v>
      </c>
    </row>
    <row r="23" spans="1:4" s="1" customFormat="1" ht="19.5" customHeight="1">
      <c r="A23" s="509"/>
      <c r="B23" s="28" t="s">
        <v>5</v>
      </c>
      <c r="C23" s="97" t="s">
        <v>365</v>
      </c>
      <c r="D23" s="95" t="s">
        <v>366</v>
      </c>
    </row>
    <row r="24" spans="1:4" s="1" customFormat="1" ht="29.25" customHeight="1">
      <c r="A24" s="509"/>
      <c r="B24" s="28" t="s">
        <v>6</v>
      </c>
      <c r="C24" s="97" t="s">
        <v>234</v>
      </c>
      <c r="D24" s="95" t="s">
        <v>235</v>
      </c>
    </row>
    <row r="25" spans="1:4" s="1" customFormat="1" ht="39.75" customHeight="1">
      <c r="A25" s="509"/>
      <c r="B25" s="28" t="s">
        <v>7</v>
      </c>
      <c r="C25" s="97" t="s">
        <v>397</v>
      </c>
      <c r="D25" s="95" t="s">
        <v>398</v>
      </c>
    </row>
    <row r="26" spans="1:4" s="1" customFormat="1" ht="85.5" customHeight="1">
      <c r="A26" s="509"/>
      <c r="B26" s="28" t="s">
        <v>8</v>
      </c>
      <c r="C26" s="97" t="s">
        <v>280</v>
      </c>
      <c r="D26" s="95" t="s">
        <v>389</v>
      </c>
    </row>
    <row r="27" spans="1:4" s="1" customFormat="1" ht="75.75" customHeight="1">
      <c r="A27" s="509"/>
      <c r="B27" s="28" t="s">
        <v>52</v>
      </c>
      <c r="C27" s="98" t="s">
        <v>449</v>
      </c>
      <c r="D27" s="95" t="s">
        <v>359</v>
      </c>
    </row>
    <row r="28" spans="1:4" s="1" customFormat="1" ht="39.75" customHeight="1">
      <c r="A28" s="509"/>
      <c r="B28" s="28" t="s">
        <v>9</v>
      </c>
      <c r="C28" s="97" t="s">
        <v>253</v>
      </c>
      <c r="D28" s="95" t="s">
        <v>254</v>
      </c>
    </row>
    <row r="29" spans="1:4" s="1" customFormat="1" ht="39.75" customHeight="1">
      <c r="A29" s="509"/>
      <c r="B29" s="28" t="s">
        <v>10</v>
      </c>
      <c r="C29" s="97" t="s">
        <v>462</v>
      </c>
      <c r="D29" s="306" t="s">
        <v>573</v>
      </c>
    </row>
    <row r="30" spans="1:4" s="1" customFormat="1" ht="19.5" customHeight="1">
      <c r="A30" s="509"/>
      <c r="B30" s="28" t="s">
        <v>558</v>
      </c>
      <c r="C30" s="98" t="s">
        <v>150</v>
      </c>
      <c r="D30" s="94" t="s">
        <v>412</v>
      </c>
    </row>
    <row r="31" spans="1:4" s="1" customFormat="1" ht="19.5" customHeight="1">
      <c r="A31" s="509"/>
      <c r="B31" s="28" t="s">
        <v>559</v>
      </c>
      <c r="C31" s="98" t="s">
        <v>552</v>
      </c>
      <c r="D31" s="94" t="s">
        <v>406</v>
      </c>
    </row>
    <row r="32" spans="1:4" s="1" customFormat="1" ht="39.75" customHeight="1">
      <c r="A32" s="509"/>
      <c r="B32" s="28" t="s">
        <v>560</v>
      </c>
      <c r="C32" s="99" t="s">
        <v>364</v>
      </c>
      <c r="D32" s="306" t="s">
        <v>277</v>
      </c>
    </row>
    <row r="33" spans="1:4" s="1" customFormat="1" ht="19.5" customHeight="1">
      <c r="A33" s="509"/>
      <c r="B33" s="28" t="s">
        <v>11</v>
      </c>
      <c r="C33" s="99" t="s">
        <v>448</v>
      </c>
      <c r="D33" s="96" t="s">
        <v>448</v>
      </c>
    </row>
    <row r="34" spans="1:4" s="1" customFormat="1" ht="39.75" customHeight="1">
      <c r="A34" s="509"/>
      <c r="B34" s="28" t="s">
        <v>555</v>
      </c>
      <c r="C34" s="98" t="s">
        <v>446</v>
      </c>
      <c r="D34" s="94" t="s">
        <v>445</v>
      </c>
    </row>
    <row r="35" spans="1:4" s="1" customFormat="1" ht="39.75" customHeight="1">
      <c r="A35" s="509"/>
      <c r="B35" s="28" t="s">
        <v>12</v>
      </c>
      <c r="C35" s="631"/>
      <c r="D35" s="632"/>
    </row>
    <row r="36" spans="1:4" s="1" customFormat="1" ht="39.75" customHeight="1">
      <c r="A36" s="509"/>
      <c r="B36" s="28" t="s">
        <v>561</v>
      </c>
      <c r="C36" s="98" t="s">
        <v>479</v>
      </c>
      <c r="D36" s="94" t="s">
        <v>412</v>
      </c>
    </row>
    <row r="37" spans="1:4" s="1" customFormat="1" ht="39.75" customHeight="1">
      <c r="A37" s="509"/>
      <c r="B37" s="28" t="s">
        <v>13</v>
      </c>
      <c r="C37" s="98" t="s">
        <v>453</v>
      </c>
      <c r="D37" s="94" t="s">
        <v>452</v>
      </c>
    </row>
    <row r="38" spans="1:4" s="1" customFormat="1" ht="56.25" customHeight="1">
      <c r="A38" s="509"/>
      <c r="B38" s="28" t="s">
        <v>14</v>
      </c>
      <c r="C38" s="97" t="s">
        <v>287</v>
      </c>
      <c r="D38" s="95" t="s">
        <v>394</v>
      </c>
    </row>
    <row r="39" spans="1:4" s="1" customFormat="1" ht="33.75" customHeight="1">
      <c r="A39" s="509"/>
      <c r="B39" s="28" t="s">
        <v>15</v>
      </c>
      <c r="C39" s="277" t="s">
        <v>248</v>
      </c>
      <c r="D39" s="276" t="s">
        <v>249</v>
      </c>
    </row>
    <row r="40" spans="1:4" s="1" customFormat="1" ht="60" customHeight="1">
      <c r="A40" s="509"/>
      <c r="B40" s="28" t="s">
        <v>16</v>
      </c>
      <c r="C40" s="97" t="s">
        <v>373</v>
      </c>
      <c r="D40" s="95" t="s">
        <v>374</v>
      </c>
    </row>
    <row r="41" spans="1:4" s="1" customFormat="1" ht="35.25" customHeight="1">
      <c r="A41" s="509"/>
      <c r="B41" s="28" t="s">
        <v>17</v>
      </c>
      <c r="C41" s="98" t="s">
        <v>475</v>
      </c>
      <c r="D41" s="94" t="s">
        <v>476</v>
      </c>
    </row>
    <row r="42" spans="1:4" s="1" customFormat="1" ht="19.5" customHeight="1">
      <c r="A42" s="509"/>
      <c r="B42" s="28" t="s">
        <v>562</v>
      </c>
      <c r="C42" s="98" t="s">
        <v>477</v>
      </c>
      <c r="D42" s="94" t="s">
        <v>478</v>
      </c>
    </row>
    <row r="43" spans="1:4" s="1" customFormat="1" ht="31.5" customHeight="1">
      <c r="A43" s="509"/>
      <c r="B43" s="28" t="s">
        <v>563</v>
      </c>
      <c r="C43" s="97" t="s">
        <v>321</v>
      </c>
      <c r="D43" s="94" t="s">
        <v>572</v>
      </c>
    </row>
    <row r="44" spans="1:4" s="1" customFormat="1" ht="60" customHeight="1">
      <c r="A44" s="509"/>
      <c r="B44" s="28" t="s">
        <v>18</v>
      </c>
      <c r="C44" s="97" t="s">
        <v>361</v>
      </c>
      <c r="D44" s="95" t="s">
        <v>362</v>
      </c>
    </row>
    <row r="45" spans="1:4" s="1" customFormat="1" ht="60" customHeight="1">
      <c r="A45" s="509"/>
      <c r="B45" s="28" t="s">
        <v>19</v>
      </c>
      <c r="C45" s="98" t="s">
        <v>443</v>
      </c>
      <c r="D45" s="95" t="s">
        <v>260</v>
      </c>
    </row>
    <row r="46" spans="1:4" s="1" customFormat="1" ht="19.5" customHeight="1" thickBot="1">
      <c r="A46" s="509"/>
      <c r="B46" s="427" t="s">
        <v>564</v>
      </c>
      <c r="C46" s="428" t="s">
        <v>313</v>
      </c>
      <c r="D46" s="429" t="s">
        <v>314</v>
      </c>
    </row>
    <row r="47" spans="1:15" s="1" customFormat="1" ht="13.5">
      <c r="A47" s="509"/>
      <c r="B47" s="501" t="s">
        <v>473</v>
      </c>
      <c r="C47" s="501"/>
      <c r="D47" s="501"/>
      <c r="E47" s="299"/>
      <c r="F47" s="501"/>
      <c r="G47" s="501"/>
      <c r="H47" s="501"/>
      <c r="I47" s="501"/>
      <c r="J47" s="299"/>
      <c r="K47" s="501"/>
      <c r="L47" s="501"/>
      <c r="M47" s="501"/>
      <c r="N47" s="299"/>
      <c r="O47" s="501"/>
    </row>
    <row r="48" spans="1:9" s="1" customFormat="1" ht="14.25" customHeight="1">
      <c r="A48" s="509"/>
      <c r="B48" s="386"/>
      <c r="C48" s="146"/>
      <c r="D48" s="146"/>
      <c r="E48" s="146"/>
      <c r="F48" s="146"/>
      <c r="G48" s="146"/>
      <c r="H48" s="146"/>
      <c r="I48" s="146"/>
    </row>
    <row r="49" spans="1:3" s="1" customFormat="1" ht="13.5">
      <c r="A49" s="509"/>
      <c r="B49" s="386"/>
      <c r="C49" s="336"/>
    </row>
    <row r="50" spans="1:3" s="1" customFormat="1" ht="13.5">
      <c r="A50" s="509"/>
      <c r="B50" s="386"/>
      <c r="C50" s="336"/>
    </row>
    <row r="51" spans="1:3" s="1" customFormat="1" ht="13.5">
      <c r="A51" s="509"/>
      <c r="B51" s="386"/>
      <c r="C51" s="336"/>
    </row>
    <row r="52" spans="1:3" s="1" customFormat="1" ht="13.5">
      <c r="A52" s="509"/>
      <c r="B52" s="386"/>
      <c r="C52" s="336"/>
    </row>
    <row r="53" spans="1:3" s="1" customFormat="1" ht="13.5">
      <c r="A53" s="509"/>
      <c r="B53" s="386"/>
      <c r="C53" s="336"/>
    </row>
    <row r="54" spans="1:3" s="1" customFormat="1" ht="13.5">
      <c r="A54" s="509"/>
      <c r="B54" s="386"/>
      <c r="C54" s="336"/>
    </row>
    <row r="55" spans="1:3" s="1" customFormat="1" ht="13.5">
      <c r="A55" s="509"/>
      <c r="B55" s="386"/>
      <c r="C55" s="336"/>
    </row>
    <row r="56" spans="1:3" s="1" customFormat="1" ht="13.5">
      <c r="A56" s="509"/>
      <c r="B56" s="386"/>
      <c r="C56" s="336"/>
    </row>
    <row r="57" spans="1:3" s="1" customFormat="1" ht="13.5">
      <c r="A57" s="509"/>
      <c r="B57" s="386"/>
      <c r="C57" s="336"/>
    </row>
    <row r="58" spans="1:3" s="1" customFormat="1" ht="13.5">
      <c r="A58" s="509"/>
      <c r="B58" s="386"/>
      <c r="C58" s="336"/>
    </row>
    <row r="59" spans="1:3" s="1" customFormat="1" ht="13.5">
      <c r="A59" s="509"/>
      <c r="B59" s="386"/>
      <c r="C59" s="336"/>
    </row>
    <row r="60" spans="1:3" s="1" customFormat="1" ht="13.5">
      <c r="A60" s="509"/>
      <c r="B60" s="386"/>
      <c r="C60" s="336"/>
    </row>
    <row r="61" spans="1:3" s="1" customFormat="1" ht="13.5">
      <c r="A61" s="509"/>
      <c r="B61" s="386"/>
      <c r="C61" s="336"/>
    </row>
    <row r="62" spans="1:3" s="1" customFormat="1" ht="13.5">
      <c r="A62" s="509"/>
      <c r="B62" s="386"/>
      <c r="C62" s="336"/>
    </row>
    <row r="63" spans="1:3" s="1" customFormat="1" ht="13.5">
      <c r="A63" s="509"/>
      <c r="B63" s="386"/>
      <c r="C63" s="336"/>
    </row>
    <row r="64" spans="1:3" s="1" customFormat="1" ht="13.5">
      <c r="A64" s="509"/>
      <c r="B64" s="386"/>
      <c r="C64" s="336"/>
    </row>
    <row r="65" spans="1:3" s="1" customFormat="1" ht="13.5">
      <c r="A65" s="509"/>
      <c r="B65" s="386"/>
      <c r="C65" s="336"/>
    </row>
    <row r="66" spans="1:3" s="1" customFormat="1" ht="13.5">
      <c r="A66" s="509"/>
      <c r="B66" s="386"/>
      <c r="C66" s="336"/>
    </row>
    <row r="67" spans="1:3" s="1" customFormat="1" ht="13.5">
      <c r="A67" s="509"/>
      <c r="B67" s="386"/>
      <c r="C67" s="336"/>
    </row>
    <row r="68" spans="1:3" s="1" customFormat="1" ht="13.5">
      <c r="A68" s="509"/>
      <c r="B68" s="386"/>
      <c r="C68" s="336"/>
    </row>
    <row r="69" spans="1:3" s="1" customFormat="1" ht="13.5">
      <c r="A69" s="509"/>
      <c r="B69" s="386"/>
      <c r="C69" s="336"/>
    </row>
    <row r="70" spans="1:3" s="1" customFormat="1" ht="13.5">
      <c r="A70" s="509"/>
      <c r="B70" s="386"/>
      <c r="C70" s="336"/>
    </row>
    <row r="71" spans="1:3" s="1" customFormat="1" ht="13.5">
      <c r="A71" s="509"/>
      <c r="B71" s="386"/>
      <c r="C71" s="336"/>
    </row>
    <row r="72" spans="1:3" s="1" customFormat="1" ht="13.5">
      <c r="A72" s="509"/>
      <c r="B72" s="386"/>
      <c r="C72" s="336"/>
    </row>
    <row r="73" spans="1:3" s="1" customFormat="1" ht="13.5">
      <c r="A73" s="509"/>
      <c r="B73" s="386"/>
      <c r="C73" s="336"/>
    </row>
    <row r="74" spans="1:3" s="1" customFormat="1" ht="13.5">
      <c r="A74" s="509"/>
      <c r="B74" s="386"/>
      <c r="C74" s="336"/>
    </row>
    <row r="75" spans="1:3" s="1" customFormat="1" ht="13.5">
      <c r="A75" s="509"/>
      <c r="B75" s="386"/>
      <c r="C75" s="336"/>
    </row>
    <row r="76" spans="1:3" s="1" customFormat="1" ht="13.5">
      <c r="A76" s="509"/>
      <c r="B76" s="386"/>
      <c r="C76" s="336"/>
    </row>
    <row r="77" spans="1:3" s="1" customFormat="1" ht="13.5">
      <c r="A77" s="509"/>
      <c r="B77" s="386"/>
      <c r="C77" s="336"/>
    </row>
    <row r="78" spans="1:3" s="1" customFormat="1" ht="13.5">
      <c r="A78" s="509"/>
      <c r="B78" s="386"/>
      <c r="C78" s="336"/>
    </row>
    <row r="79" spans="1:3" s="1" customFormat="1" ht="13.5">
      <c r="A79" s="509"/>
      <c r="B79" s="386"/>
      <c r="C79" s="336"/>
    </row>
    <row r="80" spans="1:3" s="1" customFormat="1" ht="13.5">
      <c r="A80" s="509"/>
      <c r="B80" s="386"/>
      <c r="C80" s="336"/>
    </row>
    <row r="81" spans="1:3" s="1" customFormat="1" ht="13.5">
      <c r="A81" s="509"/>
      <c r="B81" s="386"/>
      <c r="C81" s="336"/>
    </row>
    <row r="82" spans="1:3" s="1" customFormat="1" ht="13.5">
      <c r="A82" s="509"/>
      <c r="B82" s="386"/>
      <c r="C82" s="336"/>
    </row>
    <row r="83" spans="1:3" s="1" customFormat="1" ht="13.5">
      <c r="A83" s="509"/>
      <c r="B83" s="386"/>
      <c r="C83" s="336"/>
    </row>
    <row r="84" spans="1:3" s="1" customFormat="1" ht="13.5">
      <c r="A84" s="509"/>
      <c r="B84" s="386"/>
      <c r="C84" s="336"/>
    </row>
    <row r="85" spans="1:3" s="1" customFormat="1" ht="13.5">
      <c r="A85" s="509"/>
      <c r="B85" s="386"/>
      <c r="C85" s="336"/>
    </row>
    <row r="86" spans="1:3" s="1" customFormat="1" ht="13.5">
      <c r="A86" s="509"/>
      <c r="B86" s="386"/>
      <c r="C86" s="336"/>
    </row>
    <row r="87" spans="1:3" s="1" customFormat="1" ht="13.5">
      <c r="A87" s="509"/>
      <c r="B87" s="386"/>
      <c r="C87" s="336"/>
    </row>
    <row r="88" spans="1:3" s="1" customFormat="1" ht="13.5">
      <c r="A88" s="509"/>
      <c r="B88" s="386"/>
      <c r="C88" s="336"/>
    </row>
    <row r="89" spans="1:3" s="1" customFormat="1" ht="13.5">
      <c r="A89" s="509"/>
      <c r="B89" s="386"/>
      <c r="C89" s="336"/>
    </row>
    <row r="90" spans="1:3" s="1" customFormat="1" ht="13.5">
      <c r="A90" s="509"/>
      <c r="B90" s="386"/>
      <c r="C90" s="336"/>
    </row>
    <row r="91" spans="1:3" s="1" customFormat="1" ht="13.5">
      <c r="A91" s="509"/>
      <c r="B91" s="386"/>
      <c r="C91" s="336"/>
    </row>
    <row r="92" spans="1:3" s="1" customFormat="1" ht="13.5">
      <c r="A92" s="509"/>
      <c r="B92" s="386"/>
      <c r="C92" s="336"/>
    </row>
    <row r="93" spans="1:3" s="1" customFormat="1" ht="13.5">
      <c r="A93" s="509"/>
      <c r="B93" s="386"/>
      <c r="C93" s="336"/>
    </row>
    <row r="94" spans="1:3" s="1" customFormat="1" ht="13.5">
      <c r="A94" s="509"/>
      <c r="B94" s="386"/>
      <c r="C94" s="336"/>
    </row>
    <row r="95" spans="1:3" s="1" customFormat="1" ht="13.5">
      <c r="A95" s="509"/>
      <c r="B95" s="386"/>
      <c r="C95" s="336"/>
    </row>
    <row r="96" spans="1:3" s="1" customFormat="1" ht="13.5">
      <c r="A96" s="509"/>
      <c r="B96" s="386"/>
      <c r="C96" s="336"/>
    </row>
    <row r="97" spans="1:3" s="1" customFormat="1" ht="13.5">
      <c r="A97" s="509"/>
      <c r="B97" s="386"/>
      <c r="C97" s="336"/>
    </row>
    <row r="98" spans="1:3" s="1" customFormat="1" ht="13.5">
      <c r="A98" s="509"/>
      <c r="B98" s="386"/>
      <c r="C98" s="336"/>
    </row>
    <row r="99" spans="1:3" s="1" customFormat="1" ht="13.5">
      <c r="A99" s="509"/>
      <c r="B99" s="386"/>
      <c r="C99" s="336"/>
    </row>
    <row r="100" spans="1:3" s="1" customFormat="1" ht="13.5">
      <c r="A100" s="509"/>
      <c r="B100" s="386"/>
      <c r="C100" s="336"/>
    </row>
    <row r="101" spans="1:3" s="1" customFormat="1" ht="13.5">
      <c r="A101" s="509"/>
      <c r="B101" s="386"/>
      <c r="C101" s="336"/>
    </row>
    <row r="102" spans="1:3" s="1" customFormat="1" ht="13.5">
      <c r="A102" s="509"/>
      <c r="B102" s="386"/>
      <c r="C102" s="336"/>
    </row>
    <row r="103" spans="1:3" s="1" customFormat="1" ht="13.5">
      <c r="A103" s="509"/>
      <c r="B103" s="386"/>
      <c r="C103" s="336"/>
    </row>
    <row r="104" spans="1:3" s="1" customFormat="1" ht="13.5">
      <c r="A104" s="509"/>
      <c r="B104" s="386"/>
      <c r="C104" s="336"/>
    </row>
    <row r="105" spans="1:3" s="1" customFormat="1" ht="13.5">
      <c r="A105" s="509"/>
      <c r="B105" s="386"/>
      <c r="C105" s="336"/>
    </row>
    <row r="106" spans="1:3" s="1" customFormat="1" ht="13.5">
      <c r="A106" s="509"/>
      <c r="B106" s="386"/>
      <c r="C106" s="336"/>
    </row>
    <row r="107" spans="1:3" s="1" customFormat="1" ht="13.5">
      <c r="A107" s="509"/>
      <c r="B107" s="386"/>
      <c r="C107" s="336"/>
    </row>
    <row r="108" spans="1:3" s="1" customFormat="1" ht="13.5">
      <c r="A108" s="509"/>
      <c r="B108" s="386"/>
      <c r="C108" s="336"/>
    </row>
    <row r="109" spans="1:3" s="1" customFormat="1" ht="13.5">
      <c r="A109" s="509"/>
      <c r="B109" s="386"/>
      <c r="C109" s="336"/>
    </row>
    <row r="110" spans="1:3" s="1" customFormat="1" ht="13.5">
      <c r="A110" s="509"/>
      <c r="B110" s="386"/>
      <c r="C110" s="336"/>
    </row>
    <row r="111" spans="1:3" s="1" customFormat="1" ht="13.5">
      <c r="A111" s="509"/>
      <c r="B111" s="386"/>
      <c r="C111" s="336"/>
    </row>
    <row r="112" spans="1:3" s="1" customFormat="1" ht="13.5">
      <c r="A112" s="509"/>
      <c r="B112" s="386"/>
      <c r="C112" s="336"/>
    </row>
    <row r="113" spans="1:3" s="1" customFormat="1" ht="13.5">
      <c r="A113" s="509"/>
      <c r="B113" s="386"/>
      <c r="C113" s="336"/>
    </row>
    <row r="114" spans="1:3" s="1" customFormat="1" ht="13.5">
      <c r="A114" s="509"/>
      <c r="B114" s="386"/>
      <c r="C114" s="336"/>
    </row>
    <row r="115" spans="1:3" s="1" customFormat="1" ht="13.5">
      <c r="A115" s="509"/>
      <c r="B115" s="386"/>
      <c r="C115" s="336"/>
    </row>
    <row r="116" spans="1:3" s="1" customFormat="1" ht="13.5">
      <c r="A116" s="509"/>
      <c r="B116" s="386"/>
      <c r="C116" s="336"/>
    </row>
    <row r="117" spans="1:3" s="1" customFormat="1" ht="13.5">
      <c r="A117" s="509"/>
      <c r="B117" s="386"/>
      <c r="C117" s="336"/>
    </row>
    <row r="118" spans="1:3" s="1" customFormat="1" ht="13.5">
      <c r="A118" s="509"/>
      <c r="B118" s="386"/>
      <c r="C118" s="336"/>
    </row>
    <row r="119" spans="1:3" s="1" customFormat="1" ht="13.5">
      <c r="A119" s="509"/>
      <c r="B119" s="386"/>
      <c r="C119" s="336"/>
    </row>
    <row r="120" spans="1:3" s="1" customFormat="1" ht="13.5">
      <c r="A120" s="509"/>
      <c r="B120" s="386"/>
      <c r="C120" s="336"/>
    </row>
    <row r="121" spans="1:3" s="1" customFormat="1" ht="13.5">
      <c r="A121" s="509"/>
      <c r="B121" s="386"/>
      <c r="C121" s="336"/>
    </row>
    <row r="122" spans="1:3" s="1" customFormat="1" ht="13.5">
      <c r="A122" s="509"/>
      <c r="B122" s="386"/>
      <c r="C122" s="336"/>
    </row>
    <row r="123" spans="1:3" s="1" customFormat="1" ht="13.5">
      <c r="A123" s="509"/>
      <c r="B123" s="386"/>
      <c r="C123" s="336"/>
    </row>
    <row r="124" spans="1:3" s="1" customFormat="1" ht="13.5">
      <c r="A124" s="509"/>
      <c r="B124" s="386"/>
      <c r="C124" s="336"/>
    </row>
    <row r="125" spans="1:3" s="1" customFormat="1" ht="13.5">
      <c r="A125" s="509"/>
      <c r="B125" s="386"/>
      <c r="C125" s="336"/>
    </row>
    <row r="126" spans="1:3" s="1" customFormat="1" ht="13.5">
      <c r="A126" s="509"/>
      <c r="B126" s="386"/>
      <c r="C126" s="336"/>
    </row>
    <row r="127" spans="1:3" s="1" customFormat="1" ht="13.5">
      <c r="A127" s="509"/>
      <c r="B127" s="386"/>
      <c r="C127" s="336"/>
    </row>
    <row r="128" spans="1:3" s="1" customFormat="1" ht="13.5">
      <c r="A128" s="509"/>
      <c r="B128" s="386"/>
      <c r="C128" s="336"/>
    </row>
    <row r="129" spans="1:3" s="1" customFormat="1" ht="13.5">
      <c r="A129" s="509"/>
      <c r="B129" s="386"/>
      <c r="C129" s="336"/>
    </row>
    <row r="130" spans="1:3" s="1" customFormat="1" ht="13.5">
      <c r="A130" s="509"/>
      <c r="B130" s="386"/>
      <c r="C130" s="336"/>
    </row>
    <row r="131" spans="1:3" s="1" customFormat="1" ht="13.5">
      <c r="A131" s="509"/>
      <c r="B131" s="386"/>
      <c r="C131" s="336"/>
    </row>
    <row r="132" spans="1:3" s="1" customFormat="1" ht="13.5">
      <c r="A132" s="509"/>
      <c r="B132" s="386"/>
      <c r="C132" s="336"/>
    </row>
    <row r="133" spans="1:3" s="1" customFormat="1" ht="13.5">
      <c r="A133" s="509"/>
      <c r="B133" s="386"/>
      <c r="C133" s="336"/>
    </row>
    <row r="134" spans="1:3" s="1" customFormat="1" ht="13.5">
      <c r="A134" s="509"/>
      <c r="B134" s="386"/>
      <c r="C134" s="336"/>
    </row>
    <row r="135" spans="1:3" s="1" customFormat="1" ht="13.5">
      <c r="A135" s="509"/>
      <c r="B135" s="386"/>
      <c r="C135" s="336"/>
    </row>
    <row r="136" spans="1:3" s="1" customFormat="1" ht="13.5">
      <c r="A136" s="509"/>
      <c r="B136" s="386"/>
      <c r="C136" s="336"/>
    </row>
    <row r="137" spans="1:3" s="1" customFormat="1" ht="13.5">
      <c r="A137" s="509"/>
      <c r="B137" s="386"/>
      <c r="C137" s="336"/>
    </row>
    <row r="138" spans="1:3" s="1" customFormat="1" ht="13.5">
      <c r="A138" s="509"/>
      <c r="B138" s="386"/>
      <c r="C138" s="336"/>
    </row>
    <row r="139" spans="1:3" s="1" customFormat="1" ht="13.5">
      <c r="A139" s="509"/>
      <c r="B139" s="386"/>
      <c r="C139" s="336"/>
    </row>
    <row r="140" spans="1:3" s="1" customFormat="1" ht="13.5">
      <c r="A140" s="509"/>
      <c r="B140" s="386"/>
      <c r="C140" s="336"/>
    </row>
    <row r="141" spans="1:3" s="1" customFormat="1" ht="13.5">
      <c r="A141" s="509"/>
      <c r="B141" s="386"/>
      <c r="C141" s="336"/>
    </row>
    <row r="142" spans="1:3" s="1" customFormat="1" ht="13.5">
      <c r="A142" s="509"/>
      <c r="B142" s="386"/>
      <c r="C142" s="336"/>
    </row>
    <row r="143" spans="1:3" s="1" customFormat="1" ht="13.5">
      <c r="A143" s="509"/>
      <c r="B143" s="386"/>
      <c r="C143" s="336"/>
    </row>
    <row r="144" spans="1:3" s="1" customFormat="1" ht="13.5">
      <c r="A144" s="509"/>
      <c r="B144" s="386"/>
      <c r="C144" s="336"/>
    </row>
    <row r="145" spans="1:3" s="1" customFormat="1" ht="13.5">
      <c r="A145" s="509"/>
      <c r="B145" s="386"/>
      <c r="C145" s="336"/>
    </row>
    <row r="146" spans="1:3" s="1" customFormat="1" ht="13.5">
      <c r="A146" s="509"/>
      <c r="B146" s="386"/>
      <c r="C146" s="336"/>
    </row>
    <row r="147" spans="1:3" s="1" customFormat="1" ht="13.5">
      <c r="A147" s="509"/>
      <c r="B147" s="386"/>
      <c r="C147" s="336"/>
    </row>
    <row r="148" spans="1:3" s="1" customFormat="1" ht="13.5">
      <c r="A148" s="509"/>
      <c r="B148" s="386"/>
      <c r="C148" s="336"/>
    </row>
    <row r="149" spans="1:3" s="1" customFormat="1" ht="13.5">
      <c r="A149" s="509"/>
      <c r="B149" s="386"/>
      <c r="C149" s="336"/>
    </row>
    <row r="150" spans="1:3" s="1" customFormat="1" ht="13.5">
      <c r="A150" s="509"/>
      <c r="B150" s="386"/>
      <c r="C150" s="336"/>
    </row>
    <row r="151" spans="1:3" s="1" customFormat="1" ht="13.5">
      <c r="A151" s="509"/>
      <c r="B151" s="386"/>
      <c r="C151" s="336"/>
    </row>
    <row r="152" spans="1:3" s="1" customFormat="1" ht="13.5">
      <c r="A152" s="509"/>
      <c r="B152" s="386"/>
      <c r="C152" s="336"/>
    </row>
    <row r="153" spans="1:3" s="1" customFormat="1" ht="13.5">
      <c r="A153" s="509"/>
      <c r="B153" s="386"/>
      <c r="C153" s="336"/>
    </row>
    <row r="154" spans="1:3" s="1" customFormat="1" ht="13.5">
      <c r="A154" s="509"/>
      <c r="B154" s="386"/>
      <c r="C154" s="336"/>
    </row>
    <row r="155" spans="1:3" s="1" customFormat="1" ht="13.5">
      <c r="A155" s="509"/>
      <c r="B155" s="386"/>
      <c r="C155" s="336"/>
    </row>
    <row r="156" spans="1:3" s="1" customFormat="1" ht="13.5">
      <c r="A156" s="509"/>
      <c r="B156" s="386"/>
      <c r="C156" s="336"/>
    </row>
    <row r="157" spans="1:3" s="1" customFormat="1" ht="13.5">
      <c r="A157" s="509"/>
      <c r="B157" s="386"/>
      <c r="C157" s="336"/>
    </row>
    <row r="158" spans="1:3" s="1" customFormat="1" ht="13.5">
      <c r="A158" s="509"/>
      <c r="B158" s="386"/>
      <c r="C158" s="336"/>
    </row>
    <row r="159" spans="1:3" s="1" customFormat="1" ht="13.5">
      <c r="A159" s="509"/>
      <c r="B159" s="386"/>
      <c r="C159" s="336"/>
    </row>
    <row r="160" spans="1:3" s="1" customFormat="1" ht="13.5">
      <c r="A160" s="509"/>
      <c r="B160" s="386"/>
      <c r="C160" s="336"/>
    </row>
    <row r="161" spans="1:3" s="1" customFormat="1" ht="13.5">
      <c r="A161" s="509"/>
      <c r="B161" s="386"/>
      <c r="C161" s="336"/>
    </row>
    <row r="162" spans="1:3" s="1" customFormat="1" ht="13.5">
      <c r="A162" s="509"/>
      <c r="B162" s="386"/>
      <c r="C162" s="336"/>
    </row>
    <row r="163" spans="1:3" s="1" customFormat="1" ht="13.5">
      <c r="A163" s="509"/>
      <c r="B163" s="386"/>
      <c r="C163" s="336"/>
    </row>
    <row r="164" spans="1:3" s="1" customFormat="1" ht="13.5">
      <c r="A164" s="509"/>
      <c r="B164" s="386"/>
      <c r="C164" s="336"/>
    </row>
    <row r="165" spans="1:3" s="1" customFormat="1" ht="13.5">
      <c r="A165" s="509"/>
      <c r="B165" s="386"/>
      <c r="C165" s="336"/>
    </row>
    <row r="166" spans="1:3" s="1" customFormat="1" ht="13.5">
      <c r="A166" s="509"/>
      <c r="B166" s="386"/>
      <c r="C166" s="336"/>
    </row>
    <row r="167" spans="1:3" s="1" customFormat="1" ht="13.5">
      <c r="A167" s="509"/>
      <c r="B167" s="386"/>
      <c r="C167" s="336"/>
    </row>
    <row r="168" spans="1:3" s="1" customFormat="1" ht="13.5">
      <c r="A168" s="509"/>
      <c r="B168" s="386"/>
      <c r="C168" s="336"/>
    </row>
    <row r="169" spans="1:3" s="1" customFormat="1" ht="13.5">
      <c r="A169" s="509"/>
      <c r="B169" s="386"/>
      <c r="C169" s="336"/>
    </row>
    <row r="170" spans="1:3" s="1" customFormat="1" ht="13.5">
      <c r="A170" s="509"/>
      <c r="B170" s="386"/>
      <c r="C170" s="336"/>
    </row>
    <row r="171" spans="1:3" s="1" customFormat="1" ht="13.5">
      <c r="A171" s="509"/>
      <c r="B171" s="386"/>
      <c r="C171" s="336"/>
    </row>
    <row r="172" spans="1:3" s="1" customFormat="1" ht="13.5">
      <c r="A172" s="509"/>
      <c r="B172" s="386"/>
      <c r="C172" s="336"/>
    </row>
    <row r="173" spans="1:3" s="1" customFormat="1" ht="13.5">
      <c r="A173" s="509"/>
      <c r="B173" s="386"/>
      <c r="C173" s="336"/>
    </row>
    <row r="174" spans="1:3" s="1" customFormat="1" ht="13.5">
      <c r="A174" s="509"/>
      <c r="B174" s="386"/>
      <c r="C174" s="336"/>
    </row>
    <row r="175" spans="1:3" s="1" customFormat="1" ht="13.5">
      <c r="A175" s="509"/>
      <c r="B175" s="386"/>
      <c r="C175" s="336"/>
    </row>
    <row r="176" spans="1:3" s="1" customFormat="1" ht="13.5">
      <c r="A176" s="509"/>
      <c r="B176" s="386"/>
      <c r="C176" s="336"/>
    </row>
    <row r="177" spans="1:3" s="1" customFormat="1" ht="13.5">
      <c r="A177" s="509"/>
      <c r="B177" s="386"/>
      <c r="C177" s="336"/>
    </row>
    <row r="178" spans="1:3" s="1" customFormat="1" ht="13.5">
      <c r="A178" s="509"/>
      <c r="B178" s="386"/>
      <c r="C178" s="336"/>
    </row>
    <row r="179" spans="1:3" s="1" customFormat="1" ht="13.5">
      <c r="A179" s="509"/>
      <c r="B179" s="386"/>
      <c r="C179" s="336"/>
    </row>
    <row r="180" spans="1:3" s="1" customFormat="1" ht="13.5">
      <c r="A180" s="509"/>
      <c r="B180" s="386"/>
      <c r="C180" s="336"/>
    </row>
    <row r="181" spans="1:3" s="1" customFormat="1" ht="13.5">
      <c r="A181" s="509"/>
      <c r="B181" s="386"/>
      <c r="C181" s="336"/>
    </row>
    <row r="182" spans="1:3" s="1" customFormat="1" ht="13.5">
      <c r="A182" s="509"/>
      <c r="B182" s="386"/>
      <c r="C182" s="336"/>
    </row>
    <row r="183" spans="1:3" s="1" customFormat="1" ht="13.5">
      <c r="A183" s="509"/>
      <c r="B183" s="386"/>
      <c r="C183" s="336"/>
    </row>
    <row r="184" spans="1:3" s="1" customFormat="1" ht="13.5">
      <c r="A184" s="509"/>
      <c r="B184" s="386"/>
      <c r="C184" s="336"/>
    </row>
    <row r="185" spans="1:3" s="1" customFormat="1" ht="13.5">
      <c r="A185" s="509"/>
      <c r="B185" s="386"/>
      <c r="C185" s="336"/>
    </row>
    <row r="186" spans="1:3" s="1" customFormat="1" ht="13.5">
      <c r="A186" s="509"/>
      <c r="B186" s="386"/>
      <c r="C186" s="336"/>
    </row>
    <row r="187" spans="1:3" s="1" customFormat="1" ht="13.5">
      <c r="A187" s="509"/>
      <c r="B187" s="386"/>
      <c r="C187" s="336"/>
    </row>
    <row r="188" spans="1:3" s="1" customFormat="1" ht="13.5">
      <c r="A188" s="509"/>
      <c r="B188" s="386"/>
      <c r="C188" s="336"/>
    </row>
    <row r="189" spans="1:3" s="1" customFormat="1" ht="13.5">
      <c r="A189" s="509"/>
      <c r="B189" s="386"/>
      <c r="C189" s="336"/>
    </row>
    <row r="190" spans="1:3" s="1" customFormat="1" ht="13.5">
      <c r="A190" s="509"/>
      <c r="B190" s="386"/>
      <c r="C190" s="336"/>
    </row>
    <row r="191" spans="1:3" s="1" customFormat="1" ht="13.5">
      <c r="A191" s="509"/>
      <c r="B191" s="386"/>
      <c r="C191" s="336"/>
    </row>
    <row r="192" spans="1:3" s="1" customFormat="1" ht="13.5">
      <c r="A192" s="509"/>
      <c r="B192" s="386"/>
      <c r="C192" s="336"/>
    </row>
    <row r="193" spans="1:3" s="1" customFormat="1" ht="13.5">
      <c r="A193" s="509"/>
      <c r="B193" s="386"/>
      <c r="C193" s="336"/>
    </row>
    <row r="194" spans="1:3" s="1" customFormat="1" ht="13.5">
      <c r="A194" s="509"/>
      <c r="B194" s="386"/>
      <c r="C194" s="336"/>
    </row>
    <row r="195" spans="1:3" s="1" customFormat="1" ht="13.5">
      <c r="A195" s="509"/>
      <c r="B195" s="386"/>
      <c r="C195" s="336"/>
    </row>
    <row r="196" spans="1:3" s="1" customFormat="1" ht="13.5">
      <c r="A196" s="509"/>
      <c r="B196" s="386"/>
      <c r="C196" s="336"/>
    </row>
    <row r="197" spans="1:3" s="1" customFormat="1" ht="13.5">
      <c r="A197" s="509"/>
      <c r="B197" s="386"/>
      <c r="C197" s="336"/>
    </row>
    <row r="198" spans="1:3" s="1" customFormat="1" ht="13.5">
      <c r="A198" s="509"/>
      <c r="B198" s="386"/>
      <c r="C198" s="336"/>
    </row>
    <row r="199" spans="1:3" s="1" customFormat="1" ht="13.5">
      <c r="A199" s="509"/>
      <c r="B199" s="386"/>
      <c r="C199" s="336"/>
    </row>
    <row r="200" spans="1:3" s="1" customFormat="1" ht="13.5">
      <c r="A200" s="509"/>
      <c r="B200" s="386"/>
      <c r="C200" s="336"/>
    </row>
    <row r="201" spans="1:3" s="1" customFormat="1" ht="13.5">
      <c r="A201" s="509"/>
      <c r="B201" s="386"/>
      <c r="C201" s="336"/>
    </row>
    <row r="202" spans="1:3" s="1" customFormat="1" ht="13.5">
      <c r="A202" s="509"/>
      <c r="B202" s="386"/>
      <c r="C202" s="336"/>
    </row>
    <row r="203" spans="1:3" s="1" customFormat="1" ht="13.5">
      <c r="A203" s="509"/>
      <c r="B203" s="386"/>
      <c r="C203" s="336"/>
    </row>
    <row r="204" spans="1:3" s="1" customFormat="1" ht="13.5">
      <c r="A204" s="509"/>
      <c r="B204" s="386"/>
      <c r="C204" s="336"/>
    </row>
    <row r="205" spans="1:3" s="1" customFormat="1" ht="13.5">
      <c r="A205" s="509"/>
      <c r="B205" s="386"/>
      <c r="C205" s="336"/>
    </row>
    <row r="206" spans="1:3" s="1" customFormat="1" ht="13.5">
      <c r="A206" s="509"/>
      <c r="B206" s="386"/>
      <c r="C206" s="336"/>
    </row>
    <row r="207" spans="1:3" s="1" customFormat="1" ht="13.5">
      <c r="A207" s="509"/>
      <c r="B207" s="386"/>
      <c r="C207" s="336"/>
    </row>
    <row r="208" spans="1:3" s="1" customFormat="1" ht="13.5">
      <c r="A208" s="509"/>
      <c r="B208" s="386"/>
      <c r="C208" s="336"/>
    </row>
    <row r="209" spans="1:3" s="1" customFormat="1" ht="13.5">
      <c r="A209" s="509"/>
      <c r="B209" s="386"/>
      <c r="C209" s="336"/>
    </row>
    <row r="210" spans="1:3" s="1" customFormat="1" ht="13.5">
      <c r="A210" s="509"/>
      <c r="B210" s="386"/>
      <c r="C210" s="336"/>
    </row>
    <row r="211" spans="1:3" s="1" customFormat="1" ht="13.5">
      <c r="A211" s="509"/>
      <c r="B211" s="386"/>
      <c r="C211" s="336"/>
    </row>
    <row r="212" spans="1:3" s="1" customFormat="1" ht="13.5">
      <c r="A212" s="509"/>
      <c r="B212" s="386"/>
      <c r="C212" s="336"/>
    </row>
    <row r="213" spans="1:3" s="1" customFormat="1" ht="13.5">
      <c r="A213" s="509"/>
      <c r="B213" s="386"/>
      <c r="C213" s="336"/>
    </row>
    <row r="214" spans="1:3" s="1" customFormat="1" ht="13.5">
      <c r="A214" s="509"/>
      <c r="B214" s="386"/>
      <c r="C214" s="336"/>
    </row>
    <row r="215" spans="1:3" s="1" customFormat="1" ht="13.5">
      <c r="A215" s="509"/>
      <c r="B215" s="386"/>
      <c r="C215" s="336"/>
    </row>
    <row r="216" spans="1:3" s="1" customFormat="1" ht="13.5">
      <c r="A216" s="509"/>
      <c r="B216" s="386"/>
      <c r="C216" s="336"/>
    </row>
    <row r="217" spans="1:3" s="1" customFormat="1" ht="13.5">
      <c r="A217" s="509"/>
      <c r="B217" s="386"/>
      <c r="C217" s="336"/>
    </row>
    <row r="218" spans="1:3" s="1" customFormat="1" ht="13.5">
      <c r="A218" s="509"/>
      <c r="B218" s="386"/>
      <c r="C218" s="336"/>
    </row>
    <row r="219" spans="1:3" s="1" customFormat="1" ht="13.5">
      <c r="A219" s="509"/>
      <c r="B219" s="386"/>
      <c r="C219" s="336"/>
    </row>
    <row r="220" spans="1:3" s="1" customFormat="1" ht="13.5">
      <c r="A220" s="509"/>
      <c r="B220" s="386"/>
      <c r="C220" s="336"/>
    </row>
    <row r="221" spans="1:3" s="1" customFormat="1" ht="13.5">
      <c r="A221" s="509"/>
      <c r="B221" s="386"/>
      <c r="C221" s="336"/>
    </row>
    <row r="222" spans="1:3" s="1" customFormat="1" ht="13.5">
      <c r="A222" s="509"/>
      <c r="B222" s="386"/>
      <c r="C222" s="336"/>
    </row>
    <row r="223" spans="1:3" s="1" customFormat="1" ht="13.5">
      <c r="A223" s="509"/>
      <c r="B223" s="386"/>
      <c r="C223" s="336"/>
    </row>
    <row r="224" spans="1:3" s="1" customFormat="1" ht="13.5">
      <c r="A224" s="509"/>
      <c r="B224" s="386"/>
      <c r="C224" s="336"/>
    </row>
    <row r="225" spans="1:3" s="1" customFormat="1" ht="13.5">
      <c r="A225" s="509"/>
      <c r="B225" s="386"/>
      <c r="C225" s="336"/>
    </row>
    <row r="226" spans="1:3" s="1" customFormat="1" ht="13.5">
      <c r="A226" s="509"/>
      <c r="B226" s="386"/>
      <c r="C226" s="336"/>
    </row>
    <row r="227" spans="1:3" s="1" customFormat="1" ht="13.5">
      <c r="A227" s="509"/>
      <c r="B227" s="386"/>
      <c r="C227" s="336"/>
    </row>
    <row r="228" spans="1:3" s="1" customFormat="1" ht="13.5">
      <c r="A228" s="509"/>
      <c r="B228" s="386"/>
      <c r="C228" s="336"/>
    </row>
    <row r="229" spans="1:3" s="1" customFormat="1" ht="13.5">
      <c r="A229" s="509"/>
      <c r="B229" s="386"/>
      <c r="C229" s="336"/>
    </row>
    <row r="230" spans="1:3" s="1" customFormat="1" ht="13.5">
      <c r="A230" s="509"/>
      <c r="B230" s="386"/>
      <c r="C230" s="336"/>
    </row>
    <row r="231" spans="1:3" s="1" customFormat="1" ht="13.5">
      <c r="A231" s="509"/>
      <c r="B231" s="386"/>
      <c r="C231" s="336"/>
    </row>
    <row r="232" spans="1:3" s="1" customFormat="1" ht="13.5">
      <c r="A232" s="509"/>
      <c r="B232" s="386"/>
      <c r="C232" s="336"/>
    </row>
    <row r="233" spans="1:3" s="1" customFormat="1" ht="13.5">
      <c r="A233" s="509"/>
      <c r="B233" s="386"/>
      <c r="C233" s="336"/>
    </row>
    <row r="234" spans="1:3" s="1" customFormat="1" ht="13.5">
      <c r="A234" s="509"/>
      <c r="B234" s="386"/>
      <c r="C234" s="336"/>
    </row>
    <row r="235" spans="1:3" s="1" customFormat="1" ht="13.5">
      <c r="A235" s="509"/>
      <c r="B235" s="386"/>
      <c r="C235" s="336"/>
    </row>
    <row r="236" spans="1:3" s="1" customFormat="1" ht="13.5">
      <c r="A236" s="509"/>
      <c r="B236" s="386"/>
      <c r="C236" s="336"/>
    </row>
    <row r="237" spans="1:3" s="1" customFormat="1" ht="13.5">
      <c r="A237" s="509"/>
      <c r="B237" s="386"/>
      <c r="C237" s="336"/>
    </row>
    <row r="238" spans="1:3" s="1" customFormat="1" ht="13.5">
      <c r="A238" s="509"/>
      <c r="B238" s="386"/>
      <c r="C238" s="336"/>
    </row>
    <row r="239" spans="1:3" s="1" customFormat="1" ht="13.5">
      <c r="A239" s="509"/>
      <c r="B239" s="386"/>
      <c r="C239" s="336"/>
    </row>
    <row r="240" spans="1:3" s="1" customFormat="1" ht="13.5">
      <c r="A240" s="509"/>
      <c r="B240" s="386"/>
      <c r="C240" s="336"/>
    </row>
    <row r="241" spans="1:3" s="1" customFormat="1" ht="13.5">
      <c r="A241" s="509"/>
      <c r="B241" s="386"/>
      <c r="C241" s="336"/>
    </row>
    <row r="242" spans="1:3" s="1" customFormat="1" ht="13.5">
      <c r="A242" s="509"/>
      <c r="B242" s="386"/>
      <c r="C242" s="336"/>
    </row>
    <row r="243" spans="1:3" s="1" customFormat="1" ht="13.5">
      <c r="A243" s="509"/>
      <c r="B243" s="386"/>
      <c r="C243" s="336"/>
    </row>
    <row r="244" spans="1:3" s="1" customFormat="1" ht="13.5">
      <c r="A244" s="509"/>
      <c r="B244" s="386"/>
      <c r="C244" s="336"/>
    </row>
    <row r="245" spans="1:3" s="1" customFormat="1" ht="13.5">
      <c r="A245" s="509"/>
      <c r="B245" s="386"/>
      <c r="C245" s="336"/>
    </row>
    <row r="246" spans="1:3" s="1" customFormat="1" ht="13.5">
      <c r="A246" s="509"/>
      <c r="B246" s="386"/>
      <c r="C246" s="336"/>
    </row>
    <row r="247" spans="1:3" s="1" customFormat="1" ht="13.5">
      <c r="A247" s="509"/>
      <c r="B247" s="386"/>
      <c r="C247" s="336"/>
    </row>
    <row r="248" spans="1:3" s="1" customFormat="1" ht="13.5">
      <c r="A248" s="509"/>
      <c r="B248" s="386"/>
      <c r="C248" s="336"/>
    </row>
    <row r="249" spans="1:3" s="1" customFormat="1" ht="13.5">
      <c r="A249" s="509"/>
      <c r="B249" s="386"/>
      <c r="C249" s="336"/>
    </row>
    <row r="250" spans="1:3" s="1" customFormat="1" ht="13.5">
      <c r="A250" s="509"/>
      <c r="B250" s="386"/>
      <c r="C250" s="336"/>
    </row>
    <row r="251" spans="1:3" s="1" customFormat="1" ht="13.5">
      <c r="A251" s="509"/>
      <c r="B251" s="386"/>
      <c r="C251" s="336"/>
    </row>
    <row r="252" spans="1:3" s="1" customFormat="1" ht="13.5">
      <c r="A252" s="509"/>
      <c r="B252" s="386"/>
      <c r="C252" s="336"/>
    </row>
    <row r="253" spans="1:3" s="1" customFormat="1" ht="13.5">
      <c r="A253" s="509"/>
      <c r="B253" s="386"/>
      <c r="C253" s="336"/>
    </row>
    <row r="254" spans="1:3" s="1" customFormat="1" ht="13.5">
      <c r="A254" s="509"/>
      <c r="B254" s="386"/>
      <c r="C254" s="336"/>
    </row>
    <row r="255" spans="1:3" s="1" customFormat="1" ht="13.5">
      <c r="A255" s="509"/>
      <c r="B255" s="386"/>
      <c r="C255" s="336"/>
    </row>
    <row r="256" spans="1:3" s="1" customFormat="1" ht="13.5">
      <c r="A256" s="509"/>
      <c r="B256" s="386"/>
      <c r="C256" s="336"/>
    </row>
    <row r="257" spans="1:3" s="1" customFormat="1" ht="13.5">
      <c r="A257" s="509"/>
      <c r="B257" s="386"/>
      <c r="C257" s="336"/>
    </row>
    <row r="258" spans="1:3" s="1" customFormat="1" ht="13.5">
      <c r="A258" s="509"/>
      <c r="B258" s="386"/>
      <c r="C258" s="336"/>
    </row>
    <row r="259" spans="1:3" s="1" customFormat="1" ht="13.5">
      <c r="A259" s="509"/>
      <c r="B259" s="386"/>
      <c r="C259" s="336"/>
    </row>
    <row r="260" spans="1:3" s="1" customFormat="1" ht="13.5">
      <c r="A260" s="509"/>
      <c r="B260" s="386"/>
      <c r="C260" s="336"/>
    </row>
    <row r="261" spans="1:3" s="1" customFormat="1" ht="13.5">
      <c r="A261" s="509"/>
      <c r="B261" s="386"/>
      <c r="C261" s="336"/>
    </row>
    <row r="262" spans="1:3" s="1" customFormat="1" ht="13.5">
      <c r="A262" s="509"/>
      <c r="B262" s="386"/>
      <c r="C262" s="336"/>
    </row>
    <row r="263" spans="1:3" s="1" customFormat="1" ht="13.5">
      <c r="A263" s="509"/>
      <c r="B263" s="386"/>
      <c r="C263" s="336"/>
    </row>
    <row r="264" spans="1:3" s="1" customFormat="1" ht="13.5">
      <c r="A264" s="509"/>
      <c r="B264" s="386"/>
      <c r="C264" s="336"/>
    </row>
    <row r="265" spans="1:3" s="1" customFormat="1" ht="13.5">
      <c r="A265" s="509"/>
      <c r="B265" s="386"/>
      <c r="C265" s="336"/>
    </row>
    <row r="266" spans="1:3" s="1" customFormat="1" ht="13.5">
      <c r="A266" s="509"/>
      <c r="B266" s="386"/>
      <c r="C266" s="336"/>
    </row>
    <row r="267" spans="1:3" s="1" customFormat="1" ht="13.5">
      <c r="A267" s="509"/>
      <c r="B267" s="386"/>
      <c r="C267" s="336"/>
    </row>
    <row r="268" spans="1:3" s="1" customFormat="1" ht="13.5">
      <c r="A268" s="509"/>
      <c r="B268" s="386"/>
      <c r="C268" s="336"/>
    </row>
    <row r="269" spans="1:3" s="1" customFormat="1" ht="13.5">
      <c r="A269" s="509"/>
      <c r="B269" s="386"/>
      <c r="C269" s="336"/>
    </row>
    <row r="270" spans="1:3" s="1" customFormat="1" ht="13.5">
      <c r="A270" s="509"/>
      <c r="B270" s="386"/>
      <c r="C270" s="336"/>
    </row>
    <row r="271" spans="1:3" s="1" customFormat="1" ht="13.5">
      <c r="A271" s="509"/>
      <c r="B271" s="386"/>
      <c r="C271" s="336"/>
    </row>
    <row r="272" spans="1:3" s="1" customFormat="1" ht="13.5">
      <c r="A272" s="509"/>
      <c r="B272" s="386"/>
      <c r="C272" s="336"/>
    </row>
    <row r="273" spans="1:3" s="1" customFormat="1" ht="13.5">
      <c r="A273" s="509"/>
      <c r="B273" s="386"/>
      <c r="C273" s="336"/>
    </row>
    <row r="274" spans="1:3" s="1" customFormat="1" ht="13.5">
      <c r="A274" s="509"/>
      <c r="B274" s="386"/>
      <c r="C274" s="336"/>
    </row>
    <row r="275" spans="1:3" s="1" customFormat="1" ht="13.5">
      <c r="A275" s="509"/>
      <c r="B275" s="386"/>
      <c r="C275" s="336"/>
    </row>
    <row r="276" spans="1:3" s="1" customFormat="1" ht="13.5">
      <c r="A276" s="509"/>
      <c r="B276" s="386"/>
      <c r="C276" s="336"/>
    </row>
    <row r="277" spans="1:3" s="1" customFormat="1" ht="13.5">
      <c r="A277" s="509"/>
      <c r="B277" s="386"/>
      <c r="C277" s="336"/>
    </row>
    <row r="278" spans="1:3" s="1" customFormat="1" ht="13.5">
      <c r="A278" s="509"/>
      <c r="B278" s="386"/>
      <c r="C278" s="336"/>
    </row>
    <row r="279" spans="1:3" s="1" customFormat="1" ht="13.5">
      <c r="A279" s="509"/>
      <c r="B279" s="386"/>
      <c r="C279" s="336"/>
    </row>
    <row r="280" spans="1:3" s="1" customFormat="1" ht="13.5">
      <c r="A280" s="509"/>
      <c r="B280" s="386"/>
      <c r="C280" s="336"/>
    </row>
    <row r="281" spans="1:3" s="1" customFormat="1" ht="13.5">
      <c r="A281" s="509"/>
      <c r="B281" s="386"/>
      <c r="C281" s="336"/>
    </row>
    <row r="282" spans="1:3" s="1" customFormat="1" ht="13.5">
      <c r="A282" s="509"/>
      <c r="B282" s="386"/>
      <c r="C282" s="336"/>
    </row>
    <row r="283" spans="1:3" s="1" customFormat="1" ht="13.5">
      <c r="A283" s="509"/>
      <c r="B283" s="386"/>
      <c r="C283" s="336"/>
    </row>
    <row r="284" spans="1:3" s="1" customFormat="1" ht="13.5">
      <c r="A284" s="509"/>
      <c r="B284" s="386"/>
      <c r="C284" s="336"/>
    </row>
    <row r="285" spans="1:3" s="1" customFormat="1" ht="13.5">
      <c r="A285" s="509"/>
      <c r="B285" s="386"/>
      <c r="C285" s="336"/>
    </row>
    <row r="286" spans="1:3" s="1" customFormat="1" ht="13.5">
      <c r="A286" s="509"/>
      <c r="B286" s="386"/>
      <c r="C286" s="336"/>
    </row>
    <row r="287" spans="1:3" s="1" customFormat="1" ht="13.5">
      <c r="A287" s="509"/>
      <c r="B287" s="386"/>
      <c r="C287" s="336"/>
    </row>
    <row r="288" spans="1:3" s="1" customFormat="1" ht="13.5">
      <c r="A288" s="509"/>
      <c r="B288" s="386"/>
      <c r="C288" s="336"/>
    </row>
    <row r="289" spans="1:3" s="1" customFormat="1" ht="13.5">
      <c r="A289" s="509"/>
      <c r="B289" s="386"/>
      <c r="C289" s="336"/>
    </row>
    <row r="290" spans="1:3" s="1" customFormat="1" ht="13.5">
      <c r="A290" s="509"/>
      <c r="B290" s="386"/>
      <c r="C290" s="336"/>
    </row>
    <row r="291" spans="1:3" s="1" customFormat="1" ht="13.5">
      <c r="A291" s="509"/>
      <c r="B291" s="386"/>
      <c r="C291" s="336"/>
    </row>
    <row r="292" spans="1:3" s="1" customFormat="1" ht="13.5">
      <c r="A292" s="509"/>
      <c r="B292" s="386"/>
      <c r="C292" s="336"/>
    </row>
    <row r="293" spans="1:3" s="1" customFormat="1" ht="13.5">
      <c r="A293" s="509"/>
      <c r="B293" s="386"/>
      <c r="C293" s="336"/>
    </row>
    <row r="294" spans="1:3" s="1" customFormat="1" ht="13.5">
      <c r="A294" s="509"/>
      <c r="B294" s="386"/>
      <c r="C294" s="336"/>
    </row>
    <row r="295" spans="1:3" s="1" customFormat="1" ht="13.5">
      <c r="A295" s="509"/>
      <c r="B295" s="386"/>
      <c r="C295" s="336"/>
    </row>
    <row r="296" spans="1:3" s="1" customFormat="1" ht="13.5">
      <c r="A296" s="509"/>
      <c r="B296" s="386"/>
      <c r="C296" s="336"/>
    </row>
    <row r="297" spans="1:3" s="1" customFormat="1" ht="13.5">
      <c r="A297" s="509"/>
      <c r="B297" s="386"/>
      <c r="C297" s="336"/>
    </row>
    <row r="298" spans="1:3" s="1" customFormat="1" ht="13.5">
      <c r="A298" s="509"/>
      <c r="B298" s="386"/>
      <c r="C298" s="336"/>
    </row>
    <row r="299" spans="1:3" s="1" customFormat="1" ht="13.5">
      <c r="A299" s="509"/>
      <c r="B299" s="386"/>
      <c r="C299" s="336"/>
    </row>
    <row r="300" spans="1:3" s="1" customFormat="1" ht="13.5">
      <c r="A300" s="509"/>
      <c r="B300" s="386"/>
      <c r="C300" s="336"/>
    </row>
    <row r="301" spans="1:3" s="1" customFormat="1" ht="13.5">
      <c r="A301" s="509"/>
      <c r="B301" s="386"/>
      <c r="C301" s="336"/>
    </row>
    <row r="302" spans="1:3" s="1" customFormat="1" ht="13.5">
      <c r="A302" s="509"/>
      <c r="B302" s="386"/>
      <c r="C302" s="336"/>
    </row>
    <row r="303" spans="1:3" s="1" customFormat="1" ht="13.5">
      <c r="A303" s="509"/>
      <c r="B303" s="386"/>
      <c r="C303" s="336"/>
    </row>
    <row r="304" spans="1:3" s="1" customFormat="1" ht="13.5">
      <c r="A304" s="509"/>
      <c r="B304" s="386"/>
      <c r="C304" s="336"/>
    </row>
    <row r="305" spans="1:3" s="1" customFormat="1" ht="13.5">
      <c r="A305" s="509"/>
      <c r="B305" s="386"/>
      <c r="C305" s="336"/>
    </row>
    <row r="306" spans="1:3" s="1" customFormat="1" ht="13.5">
      <c r="A306" s="509"/>
      <c r="B306" s="386"/>
      <c r="C306" s="336"/>
    </row>
    <row r="307" spans="1:3" s="1" customFormat="1" ht="13.5">
      <c r="A307" s="509"/>
      <c r="B307" s="386"/>
      <c r="C307" s="336"/>
    </row>
    <row r="308" spans="1:3" s="1" customFormat="1" ht="13.5">
      <c r="A308" s="509"/>
      <c r="B308" s="386"/>
      <c r="C308" s="336"/>
    </row>
    <row r="309" spans="1:3" s="1" customFormat="1" ht="13.5">
      <c r="A309" s="509"/>
      <c r="B309" s="386"/>
      <c r="C309" s="336"/>
    </row>
    <row r="310" spans="1:3" s="1" customFormat="1" ht="13.5">
      <c r="A310" s="509"/>
      <c r="B310" s="386"/>
      <c r="C310" s="336"/>
    </row>
    <row r="311" spans="1:3" s="1" customFormat="1" ht="13.5">
      <c r="A311" s="509"/>
      <c r="B311" s="386"/>
      <c r="C311" s="336"/>
    </row>
    <row r="312" spans="1:3" s="1" customFormat="1" ht="13.5">
      <c r="A312" s="509"/>
      <c r="B312" s="386"/>
      <c r="C312" s="336"/>
    </row>
    <row r="313" spans="1:3" s="1" customFormat="1" ht="13.5">
      <c r="A313" s="509"/>
      <c r="B313" s="386"/>
      <c r="C313" s="336"/>
    </row>
    <row r="314" spans="1:3" s="1" customFormat="1" ht="13.5">
      <c r="A314" s="509"/>
      <c r="B314" s="386"/>
      <c r="C314" s="336"/>
    </row>
    <row r="315" spans="1:3" s="1" customFormat="1" ht="13.5">
      <c r="A315" s="509"/>
      <c r="B315" s="386"/>
      <c r="C315" s="336"/>
    </row>
    <row r="316" spans="1:3" s="1" customFormat="1" ht="13.5">
      <c r="A316" s="509"/>
      <c r="B316" s="386"/>
      <c r="C316" s="336"/>
    </row>
    <row r="317" spans="1:3" s="1" customFormat="1" ht="13.5">
      <c r="A317" s="509"/>
      <c r="B317" s="386"/>
      <c r="C317" s="336"/>
    </row>
    <row r="318" spans="1:3" s="1" customFormat="1" ht="13.5">
      <c r="A318" s="509"/>
      <c r="B318" s="386"/>
      <c r="C318" s="336"/>
    </row>
    <row r="319" spans="1:3" s="1" customFormat="1" ht="13.5">
      <c r="A319" s="509"/>
      <c r="B319" s="386"/>
      <c r="C319" s="336"/>
    </row>
    <row r="320" spans="1:3" s="1" customFormat="1" ht="13.5">
      <c r="A320" s="509"/>
      <c r="B320" s="386"/>
      <c r="C320" s="336"/>
    </row>
    <row r="321" spans="1:3" s="1" customFormat="1" ht="13.5">
      <c r="A321" s="509"/>
      <c r="B321" s="386"/>
      <c r="C321" s="336"/>
    </row>
    <row r="322" spans="1:3" s="1" customFormat="1" ht="13.5">
      <c r="A322" s="509"/>
      <c r="B322" s="386"/>
      <c r="C322" s="336"/>
    </row>
    <row r="323" spans="1:3" s="1" customFormat="1" ht="13.5">
      <c r="A323" s="509"/>
      <c r="B323" s="386"/>
      <c r="C323" s="336"/>
    </row>
    <row r="324" spans="1:3" s="1" customFormat="1" ht="13.5">
      <c r="A324" s="509"/>
      <c r="B324" s="386"/>
      <c r="C324" s="336"/>
    </row>
    <row r="325" spans="1:3" s="1" customFormat="1" ht="13.5">
      <c r="A325" s="509"/>
      <c r="B325" s="386"/>
      <c r="C325" s="336"/>
    </row>
    <row r="326" spans="1:3" s="1" customFormat="1" ht="13.5">
      <c r="A326" s="509"/>
      <c r="B326" s="386"/>
      <c r="C326" s="336"/>
    </row>
    <row r="327" spans="1:3" s="1" customFormat="1" ht="13.5">
      <c r="A327" s="509"/>
      <c r="B327" s="386"/>
      <c r="C327" s="336"/>
    </row>
    <row r="328" spans="1:3" s="1" customFormat="1" ht="13.5">
      <c r="A328" s="509"/>
      <c r="B328" s="386"/>
      <c r="C328" s="336"/>
    </row>
    <row r="329" spans="1:3" s="1" customFormat="1" ht="13.5">
      <c r="A329" s="509"/>
      <c r="B329" s="386"/>
      <c r="C329" s="336"/>
    </row>
    <row r="330" spans="1:3" s="1" customFormat="1" ht="13.5">
      <c r="A330" s="509"/>
      <c r="B330" s="386"/>
      <c r="C330" s="336"/>
    </row>
    <row r="331" spans="1:3" s="1" customFormat="1" ht="13.5">
      <c r="A331" s="509"/>
      <c r="B331" s="386"/>
      <c r="C331" s="336"/>
    </row>
    <row r="332" spans="1:3" s="1" customFormat="1" ht="13.5">
      <c r="A332" s="509"/>
      <c r="B332" s="386"/>
      <c r="C332" s="336"/>
    </row>
    <row r="333" spans="1:3" s="1" customFormat="1" ht="13.5">
      <c r="A333" s="509"/>
      <c r="B333" s="386"/>
      <c r="C333" s="336"/>
    </row>
    <row r="334" spans="1:3" s="1" customFormat="1" ht="13.5">
      <c r="A334" s="509"/>
      <c r="B334" s="386"/>
      <c r="C334" s="336"/>
    </row>
    <row r="335" spans="1:3" s="1" customFormat="1" ht="13.5">
      <c r="A335" s="509"/>
      <c r="B335" s="386"/>
      <c r="C335" s="336"/>
    </row>
    <row r="336" spans="1:3" s="1" customFormat="1" ht="13.5">
      <c r="A336" s="509"/>
      <c r="B336" s="386"/>
      <c r="C336" s="336"/>
    </row>
    <row r="337" spans="1:3" s="1" customFormat="1" ht="13.5">
      <c r="A337" s="509"/>
      <c r="B337" s="386"/>
      <c r="C337" s="336"/>
    </row>
    <row r="338" spans="1:3" s="1" customFormat="1" ht="13.5">
      <c r="A338" s="509"/>
      <c r="B338" s="386"/>
      <c r="C338" s="336"/>
    </row>
    <row r="339" spans="1:3" s="1" customFormat="1" ht="13.5">
      <c r="A339" s="509"/>
      <c r="B339" s="386"/>
      <c r="C339" s="336"/>
    </row>
    <row r="340" spans="1:3" s="1" customFormat="1" ht="13.5">
      <c r="A340" s="509"/>
      <c r="B340" s="386"/>
      <c r="C340" s="336"/>
    </row>
    <row r="341" spans="1:3" s="1" customFormat="1" ht="13.5">
      <c r="A341" s="509"/>
      <c r="B341" s="386"/>
      <c r="C341" s="336"/>
    </row>
    <row r="342" spans="1:3" s="1" customFormat="1" ht="13.5">
      <c r="A342" s="509"/>
      <c r="B342" s="386"/>
      <c r="C342" s="336"/>
    </row>
    <row r="343" spans="1:3" s="1" customFormat="1" ht="13.5">
      <c r="A343" s="509"/>
      <c r="B343" s="386"/>
      <c r="C343" s="336"/>
    </row>
    <row r="344" spans="1:3" s="1" customFormat="1" ht="13.5">
      <c r="A344" s="509"/>
      <c r="B344" s="386"/>
      <c r="C344" s="336"/>
    </row>
    <row r="345" spans="1:3" s="1" customFormat="1" ht="13.5">
      <c r="A345" s="509"/>
      <c r="B345" s="386"/>
      <c r="C345" s="336"/>
    </row>
    <row r="346" spans="1:3" s="1" customFormat="1" ht="13.5">
      <c r="A346" s="509"/>
      <c r="B346" s="386"/>
      <c r="C346" s="336"/>
    </row>
    <row r="347" spans="1:3" s="1" customFormat="1" ht="13.5">
      <c r="A347" s="509"/>
      <c r="B347" s="386"/>
      <c r="C347" s="336"/>
    </row>
    <row r="348" spans="1:3" s="1" customFormat="1" ht="13.5">
      <c r="A348" s="509"/>
      <c r="B348" s="386"/>
      <c r="C348" s="336"/>
    </row>
    <row r="349" spans="1:3" s="1" customFormat="1" ht="13.5">
      <c r="A349" s="509"/>
      <c r="B349" s="386"/>
      <c r="C349" s="336"/>
    </row>
    <row r="350" spans="1:3" s="1" customFormat="1" ht="13.5">
      <c r="A350" s="509"/>
      <c r="B350" s="386"/>
      <c r="C350" s="336"/>
    </row>
    <row r="351" spans="1:3" s="1" customFormat="1" ht="13.5">
      <c r="A351" s="509"/>
      <c r="B351" s="386"/>
      <c r="C351" s="336"/>
    </row>
    <row r="352" spans="1:3" s="1" customFormat="1" ht="13.5">
      <c r="A352" s="509"/>
      <c r="B352" s="386"/>
      <c r="C352" s="336"/>
    </row>
    <row r="353" spans="1:3" s="1" customFormat="1" ht="13.5">
      <c r="A353" s="509"/>
      <c r="B353" s="386"/>
      <c r="C353" s="336"/>
    </row>
    <row r="354" spans="1:3" s="1" customFormat="1" ht="13.5">
      <c r="A354" s="509"/>
      <c r="B354" s="386"/>
      <c r="C354" s="336"/>
    </row>
    <row r="355" spans="1:3" s="1" customFormat="1" ht="13.5">
      <c r="A355" s="509"/>
      <c r="B355" s="386"/>
      <c r="C355" s="336"/>
    </row>
    <row r="356" spans="1:3" s="1" customFormat="1" ht="13.5">
      <c r="A356" s="509"/>
      <c r="B356" s="386"/>
      <c r="C356" s="336"/>
    </row>
    <row r="357" spans="1:3" s="1" customFormat="1" ht="13.5">
      <c r="A357" s="509"/>
      <c r="B357" s="386"/>
      <c r="C357" s="336"/>
    </row>
    <row r="358" spans="1:3" s="1" customFormat="1" ht="13.5">
      <c r="A358" s="509"/>
      <c r="B358" s="386"/>
      <c r="C358" s="336"/>
    </row>
    <row r="359" spans="1:3" s="1" customFormat="1" ht="13.5">
      <c r="A359" s="509"/>
      <c r="B359" s="386"/>
      <c r="C359" s="336"/>
    </row>
    <row r="360" spans="1:3" s="1" customFormat="1" ht="13.5">
      <c r="A360" s="509"/>
      <c r="B360" s="386"/>
      <c r="C360" s="336"/>
    </row>
    <row r="361" spans="1:3" s="1" customFormat="1" ht="13.5">
      <c r="A361" s="509"/>
      <c r="B361" s="386"/>
      <c r="C361" s="336"/>
    </row>
    <row r="362" spans="1:3" s="1" customFormat="1" ht="13.5">
      <c r="A362" s="509"/>
      <c r="B362" s="386"/>
      <c r="C362" s="336"/>
    </row>
    <row r="363" spans="1:3" s="1" customFormat="1" ht="13.5">
      <c r="A363" s="509"/>
      <c r="B363" s="386"/>
      <c r="C363" s="336"/>
    </row>
    <row r="364" spans="1:3" s="1" customFormat="1" ht="13.5">
      <c r="A364" s="509"/>
      <c r="B364" s="386"/>
      <c r="C364" s="336"/>
    </row>
    <row r="365" spans="1:3" s="1" customFormat="1" ht="13.5">
      <c r="A365" s="509"/>
      <c r="B365" s="386"/>
      <c r="C365" s="336"/>
    </row>
    <row r="366" spans="1:3" s="1" customFormat="1" ht="13.5">
      <c r="A366" s="509"/>
      <c r="B366" s="386"/>
      <c r="C366" s="336"/>
    </row>
    <row r="367" spans="1:3" s="1" customFormat="1" ht="13.5">
      <c r="A367" s="509"/>
      <c r="B367" s="386"/>
      <c r="C367" s="336"/>
    </row>
    <row r="368" spans="1:3" s="1" customFormat="1" ht="13.5">
      <c r="A368" s="509"/>
      <c r="B368" s="386"/>
      <c r="C368" s="336"/>
    </row>
    <row r="369" spans="1:3" s="1" customFormat="1" ht="13.5">
      <c r="A369" s="509"/>
      <c r="B369" s="386"/>
      <c r="C369" s="336"/>
    </row>
    <row r="370" spans="1:3" s="1" customFormat="1" ht="13.5">
      <c r="A370" s="509"/>
      <c r="B370" s="386"/>
      <c r="C370" s="336"/>
    </row>
    <row r="371" spans="1:3" s="1" customFormat="1" ht="13.5">
      <c r="A371" s="509"/>
      <c r="B371" s="386"/>
      <c r="C371" s="336"/>
    </row>
    <row r="372" spans="1:3" s="1" customFormat="1" ht="13.5">
      <c r="A372" s="509"/>
      <c r="B372" s="386"/>
      <c r="C372" s="336"/>
    </row>
    <row r="373" spans="1:3" s="1" customFormat="1" ht="13.5">
      <c r="A373" s="509"/>
      <c r="B373" s="386"/>
      <c r="C373" s="336"/>
    </row>
    <row r="374" spans="1:3" s="1" customFormat="1" ht="13.5">
      <c r="A374" s="509"/>
      <c r="B374" s="386"/>
      <c r="C374" s="336"/>
    </row>
    <row r="375" spans="1:3" s="1" customFormat="1" ht="13.5">
      <c r="A375" s="509"/>
      <c r="B375" s="386"/>
      <c r="C375" s="336"/>
    </row>
    <row r="376" spans="1:3" s="1" customFormat="1" ht="13.5">
      <c r="A376" s="509"/>
      <c r="B376" s="386"/>
      <c r="C376" s="336"/>
    </row>
    <row r="377" spans="1:3" s="1" customFormat="1" ht="13.5">
      <c r="A377" s="509"/>
      <c r="B377" s="386"/>
      <c r="C377" s="336"/>
    </row>
    <row r="378" spans="1:3" s="1" customFormat="1" ht="13.5">
      <c r="A378" s="509"/>
      <c r="B378" s="386"/>
      <c r="C378" s="336"/>
    </row>
    <row r="379" spans="1:3" s="1" customFormat="1" ht="13.5">
      <c r="A379" s="509"/>
      <c r="B379" s="386"/>
      <c r="C379" s="336"/>
    </row>
    <row r="380" spans="1:3" s="1" customFormat="1" ht="13.5">
      <c r="A380" s="509"/>
      <c r="B380" s="386"/>
      <c r="C380" s="336"/>
    </row>
    <row r="381" spans="1:3" s="1" customFormat="1" ht="13.5">
      <c r="A381" s="509"/>
      <c r="B381" s="386"/>
      <c r="C381" s="336"/>
    </row>
    <row r="382" spans="1:3" s="1" customFormat="1" ht="13.5">
      <c r="A382" s="509"/>
      <c r="B382" s="386"/>
      <c r="C382" s="336"/>
    </row>
    <row r="383" spans="1:3" s="1" customFormat="1" ht="13.5">
      <c r="A383" s="509"/>
      <c r="B383" s="386"/>
      <c r="C383" s="336"/>
    </row>
    <row r="384" spans="1:3" s="1" customFormat="1" ht="13.5">
      <c r="A384" s="509"/>
      <c r="B384" s="386"/>
      <c r="C384" s="336"/>
    </row>
    <row r="385" spans="1:3" s="1" customFormat="1" ht="13.5">
      <c r="A385" s="509"/>
      <c r="B385" s="386"/>
      <c r="C385" s="336"/>
    </row>
    <row r="386" spans="1:3" s="1" customFormat="1" ht="13.5">
      <c r="A386" s="509"/>
      <c r="B386" s="386"/>
      <c r="C386" s="336"/>
    </row>
    <row r="387" spans="1:3" s="1" customFormat="1" ht="13.5">
      <c r="A387" s="509"/>
      <c r="B387" s="386"/>
      <c r="C387" s="336"/>
    </row>
    <row r="388" spans="1:3" s="1" customFormat="1" ht="13.5">
      <c r="A388" s="509"/>
      <c r="B388" s="386"/>
      <c r="C388" s="336"/>
    </row>
    <row r="389" spans="1:3" s="1" customFormat="1" ht="13.5">
      <c r="A389" s="509"/>
      <c r="B389" s="386"/>
      <c r="C389" s="336"/>
    </row>
    <row r="390" spans="1:3" s="1" customFormat="1" ht="13.5">
      <c r="A390" s="509"/>
      <c r="B390" s="386"/>
      <c r="C390" s="336"/>
    </row>
    <row r="391" spans="1:3" s="1" customFormat="1" ht="13.5">
      <c r="A391" s="509"/>
      <c r="B391" s="386"/>
      <c r="C391" s="336"/>
    </row>
    <row r="392" spans="1:3" s="1" customFormat="1" ht="13.5">
      <c r="A392" s="509"/>
      <c r="B392" s="386"/>
      <c r="C392" s="336"/>
    </row>
    <row r="393" spans="1:3" s="1" customFormat="1" ht="13.5">
      <c r="A393" s="509"/>
      <c r="B393" s="386"/>
      <c r="C393" s="336"/>
    </row>
    <row r="394" spans="1:3" s="1" customFormat="1" ht="13.5">
      <c r="A394" s="509"/>
      <c r="B394" s="386"/>
      <c r="C394" s="336"/>
    </row>
    <row r="395" spans="1:3" s="1" customFormat="1" ht="13.5">
      <c r="A395" s="509"/>
      <c r="B395" s="386"/>
      <c r="C395" s="336"/>
    </row>
    <row r="396" spans="1:3" s="1" customFormat="1" ht="13.5">
      <c r="A396" s="509"/>
      <c r="B396" s="386"/>
      <c r="C396" s="336"/>
    </row>
    <row r="397" spans="1:3" s="1" customFormat="1" ht="13.5">
      <c r="A397" s="509"/>
      <c r="B397" s="386"/>
      <c r="C397" s="336"/>
    </row>
    <row r="398" spans="1:3" s="1" customFormat="1" ht="13.5">
      <c r="A398" s="509"/>
      <c r="B398" s="386"/>
      <c r="C398" s="336"/>
    </row>
    <row r="399" spans="1:3" s="1" customFormat="1" ht="13.5">
      <c r="A399" s="509"/>
      <c r="B399" s="386"/>
      <c r="C399" s="336"/>
    </row>
    <row r="400" spans="1:3" s="1" customFormat="1" ht="13.5">
      <c r="A400" s="509"/>
      <c r="B400" s="386"/>
      <c r="C400" s="336"/>
    </row>
    <row r="401" spans="1:3" s="1" customFormat="1" ht="13.5">
      <c r="A401" s="509"/>
      <c r="B401" s="386"/>
      <c r="C401" s="336"/>
    </row>
    <row r="402" spans="1:3" s="1" customFormat="1" ht="13.5">
      <c r="A402" s="509"/>
      <c r="B402" s="386"/>
      <c r="C402" s="336"/>
    </row>
    <row r="403" spans="1:3" s="1" customFormat="1" ht="13.5">
      <c r="A403" s="509"/>
      <c r="B403" s="386"/>
      <c r="C403" s="336"/>
    </row>
    <row r="404" spans="1:3" s="1" customFormat="1" ht="13.5">
      <c r="A404" s="509"/>
      <c r="B404" s="386"/>
      <c r="C404" s="336"/>
    </row>
    <row r="405" spans="1:3" s="1" customFormat="1" ht="13.5">
      <c r="A405" s="509"/>
      <c r="B405" s="386"/>
      <c r="C405" s="336"/>
    </row>
    <row r="406" spans="1:3" s="1" customFormat="1" ht="13.5">
      <c r="A406" s="509"/>
      <c r="B406" s="386"/>
      <c r="C406" s="336"/>
    </row>
    <row r="407" spans="1:3" s="1" customFormat="1" ht="13.5">
      <c r="A407" s="509"/>
      <c r="B407" s="386"/>
      <c r="C407" s="336"/>
    </row>
    <row r="408" spans="1:3" s="1" customFormat="1" ht="13.5">
      <c r="A408" s="509"/>
      <c r="B408" s="386"/>
      <c r="C408" s="336"/>
    </row>
    <row r="409" spans="1:3" s="1" customFormat="1" ht="13.5">
      <c r="A409" s="509"/>
      <c r="B409" s="386"/>
      <c r="C409" s="336"/>
    </row>
    <row r="410" spans="1:3" s="1" customFormat="1" ht="13.5">
      <c r="A410" s="509"/>
      <c r="B410" s="386"/>
      <c r="C410" s="336"/>
    </row>
    <row r="411" spans="1:3" s="1" customFormat="1" ht="13.5">
      <c r="A411" s="509"/>
      <c r="B411" s="386"/>
      <c r="C411" s="336"/>
    </row>
    <row r="412" spans="1:3" s="1" customFormat="1" ht="13.5">
      <c r="A412" s="509"/>
      <c r="B412" s="386"/>
      <c r="C412" s="336"/>
    </row>
    <row r="413" spans="1:3" s="1" customFormat="1" ht="13.5">
      <c r="A413" s="509"/>
      <c r="B413" s="386"/>
      <c r="C413" s="336"/>
    </row>
    <row r="414" spans="1:3" s="1" customFormat="1" ht="13.5">
      <c r="A414" s="509"/>
      <c r="B414" s="386"/>
      <c r="C414" s="336"/>
    </row>
    <row r="415" spans="1:3" s="1" customFormat="1" ht="13.5">
      <c r="A415" s="509"/>
      <c r="B415" s="386"/>
      <c r="C415" s="336"/>
    </row>
    <row r="416" spans="1:3" s="1" customFormat="1" ht="13.5">
      <c r="A416" s="509"/>
      <c r="B416" s="386"/>
      <c r="C416" s="336"/>
    </row>
    <row r="417" spans="1:3" s="1" customFormat="1" ht="13.5">
      <c r="A417" s="509"/>
      <c r="B417" s="386"/>
      <c r="C417" s="336"/>
    </row>
    <row r="418" spans="1:3" s="1" customFormat="1" ht="13.5">
      <c r="A418" s="509"/>
      <c r="B418" s="386"/>
      <c r="C418" s="336"/>
    </row>
    <row r="419" spans="1:3" s="1" customFormat="1" ht="13.5">
      <c r="A419" s="509"/>
      <c r="B419" s="386"/>
      <c r="C419" s="336"/>
    </row>
    <row r="420" spans="1:3" s="1" customFormat="1" ht="13.5">
      <c r="A420" s="509"/>
      <c r="B420" s="386"/>
      <c r="C420" s="336"/>
    </row>
    <row r="421" spans="1:3" s="1" customFormat="1" ht="13.5">
      <c r="A421" s="509"/>
      <c r="B421" s="386"/>
      <c r="C421" s="336"/>
    </row>
    <row r="422" spans="1:3" s="1" customFormat="1" ht="13.5">
      <c r="A422" s="509"/>
      <c r="B422" s="386"/>
      <c r="C422" s="336"/>
    </row>
    <row r="423" spans="1:3" s="1" customFormat="1" ht="13.5">
      <c r="A423" s="509"/>
      <c r="B423" s="386"/>
      <c r="C423" s="336"/>
    </row>
    <row r="424" spans="1:3" s="1" customFormat="1" ht="13.5">
      <c r="A424" s="509"/>
      <c r="B424" s="386"/>
      <c r="C424" s="336"/>
    </row>
    <row r="425" spans="1:3" s="1" customFormat="1" ht="13.5">
      <c r="A425" s="509"/>
      <c r="B425" s="386"/>
      <c r="C425" s="336"/>
    </row>
    <row r="426" spans="1:3" s="1" customFormat="1" ht="13.5">
      <c r="A426" s="509"/>
      <c r="B426" s="386"/>
      <c r="C426" s="336"/>
    </row>
    <row r="427" spans="1:3" s="1" customFormat="1" ht="13.5">
      <c r="A427" s="509"/>
      <c r="B427" s="386"/>
      <c r="C427" s="336"/>
    </row>
    <row r="428" spans="1:3" s="1" customFormat="1" ht="13.5">
      <c r="A428" s="509"/>
      <c r="B428" s="386"/>
      <c r="C428" s="336"/>
    </row>
    <row r="429" spans="1:3" s="1" customFormat="1" ht="13.5">
      <c r="A429" s="509"/>
      <c r="B429" s="386"/>
      <c r="C429" s="336"/>
    </row>
    <row r="430" spans="1:3" s="1" customFormat="1" ht="13.5">
      <c r="A430" s="509"/>
      <c r="B430" s="386"/>
      <c r="C430" s="336"/>
    </row>
    <row r="431" spans="1:3" s="1" customFormat="1" ht="13.5">
      <c r="A431" s="509"/>
      <c r="B431" s="386"/>
      <c r="C431" s="336"/>
    </row>
    <row r="432" spans="1:3" s="1" customFormat="1" ht="13.5">
      <c r="A432" s="509"/>
      <c r="B432" s="386"/>
      <c r="C432" s="336"/>
    </row>
    <row r="433" spans="1:3" s="1" customFormat="1" ht="13.5">
      <c r="A433" s="509"/>
      <c r="B433" s="386"/>
      <c r="C433" s="336"/>
    </row>
    <row r="434" spans="1:3" s="1" customFormat="1" ht="13.5">
      <c r="A434" s="509"/>
      <c r="B434" s="386"/>
      <c r="C434" s="336"/>
    </row>
    <row r="435" spans="1:3" s="1" customFormat="1" ht="13.5">
      <c r="A435" s="509"/>
      <c r="B435" s="386"/>
      <c r="C435" s="336"/>
    </row>
    <row r="436" spans="1:3" s="1" customFormat="1" ht="13.5">
      <c r="A436" s="509"/>
      <c r="B436" s="386"/>
      <c r="C436" s="336"/>
    </row>
    <row r="437" spans="1:3" s="1" customFormat="1" ht="13.5">
      <c r="A437" s="509"/>
      <c r="B437" s="386"/>
      <c r="C437" s="336"/>
    </row>
    <row r="438" spans="1:3" s="1" customFormat="1" ht="13.5">
      <c r="A438" s="509"/>
      <c r="B438" s="386"/>
      <c r="C438" s="336"/>
    </row>
    <row r="439" spans="1:3" s="1" customFormat="1" ht="13.5">
      <c r="A439" s="509"/>
      <c r="B439" s="386"/>
      <c r="C439" s="336"/>
    </row>
    <row r="440" spans="1:3" s="1" customFormat="1" ht="13.5">
      <c r="A440" s="509"/>
      <c r="B440" s="386"/>
      <c r="C440" s="336"/>
    </row>
    <row r="441" spans="1:3" s="1" customFormat="1" ht="13.5">
      <c r="A441" s="509"/>
      <c r="B441" s="386"/>
      <c r="C441" s="336"/>
    </row>
    <row r="442" spans="1:3" s="1" customFormat="1" ht="13.5">
      <c r="A442" s="509"/>
      <c r="B442" s="386"/>
      <c r="C442" s="336"/>
    </row>
    <row r="443" spans="1:3" s="1" customFormat="1" ht="13.5">
      <c r="A443" s="509"/>
      <c r="B443" s="386"/>
      <c r="C443" s="336"/>
    </row>
    <row r="444" spans="1:3" s="1" customFormat="1" ht="13.5">
      <c r="A444" s="509"/>
      <c r="B444" s="386"/>
      <c r="C444" s="336"/>
    </row>
    <row r="445" spans="1:3" s="1" customFormat="1" ht="13.5">
      <c r="A445" s="509"/>
      <c r="B445" s="386"/>
      <c r="C445" s="336"/>
    </row>
    <row r="446" spans="1:3" s="1" customFormat="1" ht="13.5">
      <c r="A446" s="509"/>
      <c r="B446" s="386"/>
      <c r="C446" s="336"/>
    </row>
    <row r="447" spans="1:3" s="1" customFormat="1" ht="13.5">
      <c r="A447" s="509"/>
      <c r="B447" s="386"/>
      <c r="C447" s="336"/>
    </row>
    <row r="448" spans="1:3" s="1" customFormat="1" ht="13.5">
      <c r="A448" s="509"/>
      <c r="B448" s="386"/>
      <c r="C448" s="336"/>
    </row>
    <row r="449" spans="1:3" s="1" customFormat="1" ht="13.5">
      <c r="A449" s="509"/>
      <c r="B449" s="386"/>
      <c r="C449" s="336"/>
    </row>
    <row r="450" spans="1:3" s="1" customFormat="1" ht="13.5">
      <c r="A450" s="509"/>
      <c r="B450" s="386"/>
      <c r="C450" s="336"/>
    </row>
    <row r="451" spans="1:3" s="1" customFormat="1" ht="13.5">
      <c r="A451" s="509"/>
      <c r="B451" s="386"/>
      <c r="C451" s="336"/>
    </row>
    <row r="452" spans="1:3" s="1" customFormat="1" ht="13.5">
      <c r="A452" s="509"/>
      <c r="B452" s="386"/>
      <c r="C452" s="336"/>
    </row>
    <row r="453" spans="1:3" s="1" customFormat="1" ht="13.5">
      <c r="A453" s="509"/>
      <c r="B453" s="386"/>
      <c r="C453" s="336"/>
    </row>
    <row r="454" spans="1:3" s="1" customFormat="1" ht="13.5">
      <c r="A454" s="509"/>
      <c r="B454" s="386"/>
      <c r="C454" s="336"/>
    </row>
    <row r="455" spans="1:3" s="1" customFormat="1" ht="13.5">
      <c r="A455" s="509"/>
      <c r="B455" s="386"/>
      <c r="C455" s="336"/>
    </row>
    <row r="456" spans="1:3" s="1" customFormat="1" ht="13.5">
      <c r="A456" s="509"/>
      <c r="B456" s="386"/>
      <c r="C456" s="336"/>
    </row>
    <row r="457" spans="1:3" s="1" customFormat="1" ht="13.5">
      <c r="A457" s="509"/>
      <c r="B457" s="386"/>
      <c r="C457" s="336"/>
    </row>
    <row r="458" spans="1:3" s="1" customFormat="1" ht="13.5">
      <c r="A458" s="509"/>
      <c r="B458" s="386"/>
      <c r="C458" s="336"/>
    </row>
    <row r="459" spans="1:3" s="1" customFormat="1" ht="13.5">
      <c r="A459" s="509"/>
      <c r="B459" s="386"/>
      <c r="C459" s="336"/>
    </row>
    <row r="460" spans="1:3" s="1" customFormat="1" ht="13.5">
      <c r="A460" s="509"/>
      <c r="B460" s="386"/>
      <c r="C460" s="336"/>
    </row>
    <row r="461" spans="1:3" s="1" customFormat="1" ht="13.5">
      <c r="A461" s="509"/>
      <c r="B461" s="386"/>
      <c r="C461" s="336"/>
    </row>
    <row r="462" spans="1:3" s="1" customFormat="1" ht="13.5">
      <c r="A462" s="509"/>
      <c r="B462" s="386"/>
      <c r="C462" s="336"/>
    </row>
    <row r="463" spans="1:3" s="1" customFormat="1" ht="13.5">
      <c r="A463" s="509"/>
      <c r="B463" s="386"/>
      <c r="C463" s="336"/>
    </row>
    <row r="464" spans="1:3" s="1" customFormat="1" ht="13.5">
      <c r="A464" s="509"/>
      <c r="B464" s="386"/>
      <c r="C464" s="336"/>
    </row>
    <row r="465" spans="1:3" s="1" customFormat="1" ht="13.5">
      <c r="A465" s="509"/>
      <c r="B465" s="386"/>
      <c r="C465" s="336"/>
    </row>
    <row r="466" spans="1:3" s="1" customFormat="1" ht="13.5">
      <c r="A466" s="509"/>
      <c r="B466" s="386"/>
      <c r="C466" s="336"/>
    </row>
    <row r="467" spans="1:3" s="1" customFormat="1" ht="13.5">
      <c r="A467" s="509"/>
      <c r="B467" s="386"/>
      <c r="C467" s="336"/>
    </row>
    <row r="468" spans="1:3" s="1" customFormat="1" ht="13.5">
      <c r="A468" s="509"/>
      <c r="B468" s="386"/>
      <c r="C468" s="336"/>
    </row>
    <row r="469" spans="1:3" s="1" customFormat="1" ht="13.5">
      <c r="A469" s="509"/>
      <c r="B469" s="386"/>
      <c r="C469" s="336"/>
    </row>
    <row r="470" spans="1:3" s="1" customFormat="1" ht="13.5">
      <c r="A470" s="509"/>
      <c r="B470" s="386"/>
      <c r="C470" s="336"/>
    </row>
    <row r="471" spans="1:3" s="1" customFormat="1" ht="13.5">
      <c r="A471" s="509"/>
      <c r="B471" s="386"/>
      <c r="C471" s="336"/>
    </row>
    <row r="472" spans="1:3" s="1" customFormat="1" ht="13.5">
      <c r="A472" s="509"/>
      <c r="B472" s="386"/>
      <c r="C472" s="336"/>
    </row>
    <row r="473" spans="1:3" s="1" customFormat="1" ht="13.5">
      <c r="A473" s="509"/>
      <c r="B473" s="386"/>
      <c r="C473" s="336"/>
    </row>
    <row r="474" spans="1:3" s="1" customFormat="1" ht="13.5">
      <c r="A474" s="509"/>
      <c r="B474" s="386"/>
      <c r="C474" s="336"/>
    </row>
    <row r="475" spans="1:3" s="1" customFormat="1" ht="13.5">
      <c r="A475" s="509"/>
      <c r="B475" s="386"/>
      <c r="C475" s="336"/>
    </row>
    <row r="476" spans="1:3" s="1" customFormat="1" ht="13.5">
      <c r="A476" s="509"/>
      <c r="B476" s="386"/>
      <c r="C476" s="336"/>
    </row>
    <row r="477" spans="1:3" s="1" customFormat="1" ht="13.5">
      <c r="A477" s="509"/>
      <c r="B477" s="386"/>
      <c r="C477" s="336"/>
    </row>
    <row r="478" spans="1:3" s="1" customFormat="1" ht="13.5">
      <c r="A478" s="509"/>
      <c r="B478" s="386"/>
      <c r="C478" s="336"/>
    </row>
    <row r="479" spans="1:3" s="1" customFormat="1" ht="13.5">
      <c r="A479" s="509"/>
      <c r="B479" s="386"/>
      <c r="C479" s="336"/>
    </row>
    <row r="480" spans="1:3" s="1" customFormat="1" ht="13.5">
      <c r="A480" s="509"/>
      <c r="B480" s="386"/>
      <c r="C480" s="336"/>
    </row>
    <row r="481" spans="1:3" s="1" customFormat="1" ht="13.5">
      <c r="A481" s="509"/>
      <c r="B481" s="386"/>
      <c r="C481" s="336"/>
    </row>
    <row r="482" spans="1:3" s="1" customFormat="1" ht="13.5">
      <c r="A482" s="509"/>
      <c r="B482" s="386"/>
      <c r="C482" s="336"/>
    </row>
    <row r="483" spans="1:3" s="1" customFormat="1" ht="13.5">
      <c r="A483" s="509"/>
      <c r="B483" s="386"/>
      <c r="C483" s="336"/>
    </row>
    <row r="484" spans="1:3" s="1" customFormat="1" ht="13.5">
      <c r="A484" s="509"/>
      <c r="B484" s="386"/>
      <c r="C484" s="336"/>
    </row>
    <row r="485" spans="1:3" s="1" customFormat="1" ht="13.5">
      <c r="A485" s="509"/>
      <c r="B485" s="386"/>
      <c r="C485" s="336"/>
    </row>
    <row r="486" spans="1:3" s="1" customFormat="1" ht="13.5">
      <c r="A486" s="509"/>
      <c r="B486" s="386"/>
      <c r="C486" s="336"/>
    </row>
    <row r="487" spans="1:3" s="1" customFormat="1" ht="13.5">
      <c r="A487" s="509"/>
      <c r="B487" s="386"/>
      <c r="C487" s="336"/>
    </row>
    <row r="488" spans="1:3" s="1" customFormat="1" ht="13.5">
      <c r="A488" s="509"/>
      <c r="B488" s="386"/>
      <c r="C488" s="336"/>
    </row>
    <row r="489" spans="1:3" s="1" customFormat="1" ht="13.5">
      <c r="A489" s="509"/>
      <c r="B489" s="386"/>
      <c r="C489" s="336"/>
    </row>
    <row r="490" spans="1:3" s="1" customFormat="1" ht="13.5">
      <c r="A490" s="509"/>
      <c r="B490" s="386"/>
      <c r="C490" s="336"/>
    </row>
    <row r="491" spans="1:3" s="1" customFormat="1" ht="13.5">
      <c r="A491" s="509"/>
      <c r="B491" s="386"/>
      <c r="C491" s="336"/>
    </row>
    <row r="492" spans="1:3" s="1" customFormat="1" ht="13.5">
      <c r="A492" s="509"/>
      <c r="B492" s="386"/>
      <c r="C492" s="336"/>
    </row>
    <row r="493" spans="1:3" s="1" customFormat="1" ht="13.5">
      <c r="A493" s="509"/>
      <c r="B493" s="386"/>
      <c r="C493" s="336"/>
    </row>
    <row r="494" spans="1:3" s="1" customFormat="1" ht="13.5">
      <c r="A494" s="509"/>
      <c r="B494" s="386"/>
      <c r="C494" s="336"/>
    </row>
    <row r="495" spans="1:3" s="1" customFormat="1" ht="13.5">
      <c r="A495" s="509"/>
      <c r="B495" s="386"/>
      <c r="C495" s="336"/>
    </row>
    <row r="496" spans="1:3" s="1" customFormat="1" ht="13.5">
      <c r="A496" s="509"/>
      <c r="B496" s="386"/>
      <c r="C496" s="336"/>
    </row>
    <row r="497" spans="1:3" s="1" customFormat="1" ht="13.5">
      <c r="A497" s="509"/>
      <c r="B497" s="386"/>
      <c r="C497" s="336"/>
    </row>
    <row r="498" spans="1:3" s="1" customFormat="1" ht="13.5">
      <c r="A498" s="509"/>
      <c r="B498" s="386"/>
      <c r="C498" s="336"/>
    </row>
    <row r="499" spans="1:3" s="1" customFormat="1" ht="13.5">
      <c r="A499" s="509"/>
      <c r="B499" s="386"/>
      <c r="C499" s="336"/>
    </row>
    <row r="500" spans="1:3" s="1" customFormat="1" ht="13.5">
      <c r="A500" s="509"/>
      <c r="B500" s="386"/>
      <c r="C500" s="336"/>
    </row>
    <row r="501" spans="1:3" s="1" customFormat="1" ht="13.5">
      <c r="A501" s="509"/>
      <c r="B501" s="386"/>
      <c r="C501" s="336"/>
    </row>
    <row r="502" spans="1:3" s="1" customFormat="1" ht="13.5">
      <c r="A502" s="509"/>
      <c r="B502" s="386"/>
      <c r="C502" s="336"/>
    </row>
    <row r="503" spans="1:3" s="1" customFormat="1" ht="13.5">
      <c r="A503" s="509"/>
      <c r="B503" s="386"/>
      <c r="C503" s="336"/>
    </row>
    <row r="504" spans="1:3" s="1" customFormat="1" ht="13.5">
      <c r="A504" s="509"/>
      <c r="B504" s="386"/>
      <c r="C504" s="336"/>
    </row>
    <row r="505" spans="1:3" s="1" customFormat="1" ht="13.5">
      <c r="A505" s="509"/>
      <c r="B505" s="386"/>
      <c r="C505" s="336"/>
    </row>
    <row r="506" spans="1:3" s="1" customFormat="1" ht="13.5">
      <c r="A506" s="509"/>
      <c r="B506" s="386"/>
      <c r="C506" s="336"/>
    </row>
    <row r="507" spans="1:3" s="1" customFormat="1" ht="13.5">
      <c r="A507" s="509"/>
      <c r="B507" s="386"/>
      <c r="C507" s="336"/>
    </row>
    <row r="508" spans="1:3" s="1" customFormat="1" ht="13.5">
      <c r="A508" s="509"/>
      <c r="B508" s="386"/>
      <c r="C508" s="336"/>
    </row>
    <row r="509" spans="1:3" s="1" customFormat="1" ht="13.5">
      <c r="A509" s="509"/>
      <c r="B509" s="386"/>
      <c r="C509" s="336"/>
    </row>
    <row r="510" spans="1:3" s="1" customFormat="1" ht="13.5">
      <c r="A510" s="509"/>
      <c r="B510" s="386"/>
      <c r="C510" s="336"/>
    </row>
    <row r="511" spans="1:3" s="1" customFormat="1" ht="13.5">
      <c r="A511" s="509"/>
      <c r="B511" s="386"/>
      <c r="C511" s="336"/>
    </row>
    <row r="512" spans="1:3" s="1" customFormat="1" ht="13.5">
      <c r="A512" s="509"/>
      <c r="B512" s="386"/>
      <c r="C512" s="336"/>
    </row>
    <row r="513" spans="1:3" s="1" customFormat="1" ht="13.5">
      <c r="A513" s="509"/>
      <c r="B513" s="386"/>
      <c r="C513" s="336"/>
    </row>
    <row r="514" spans="1:3" s="1" customFormat="1" ht="13.5">
      <c r="A514" s="509"/>
      <c r="B514" s="386"/>
      <c r="C514" s="336"/>
    </row>
    <row r="515" spans="1:3" s="1" customFormat="1" ht="13.5">
      <c r="A515" s="509"/>
      <c r="B515" s="386"/>
      <c r="C515" s="336"/>
    </row>
    <row r="516" spans="1:3" s="1" customFormat="1" ht="13.5">
      <c r="A516" s="509"/>
      <c r="B516" s="386"/>
      <c r="C516" s="336"/>
    </row>
    <row r="517" spans="1:3" s="1" customFormat="1" ht="13.5">
      <c r="A517" s="509"/>
      <c r="B517" s="386"/>
      <c r="C517" s="336"/>
    </row>
    <row r="518" spans="1:3" s="1" customFormat="1" ht="13.5">
      <c r="A518" s="509"/>
      <c r="B518" s="386"/>
      <c r="C518" s="336"/>
    </row>
    <row r="519" spans="1:3" s="1" customFormat="1" ht="13.5">
      <c r="A519" s="509"/>
      <c r="B519" s="386"/>
      <c r="C519" s="336"/>
    </row>
    <row r="520" spans="1:3" s="1" customFormat="1" ht="13.5">
      <c r="A520" s="509"/>
      <c r="B520" s="386"/>
      <c r="C520" s="336"/>
    </row>
    <row r="521" spans="1:3" s="1" customFormat="1" ht="13.5">
      <c r="A521" s="509"/>
      <c r="B521" s="386"/>
      <c r="C521" s="336"/>
    </row>
    <row r="522" spans="1:3" s="1" customFormat="1" ht="13.5">
      <c r="A522" s="509"/>
      <c r="B522" s="386"/>
      <c r="C522" s="336"/>
    </row>
    <row r="523" spans="1:3" s="1" customFormat="1" ht="13.5">
      <c r="A523" s="509"/>
      <c r="B523" s="386"/>
      <c r="C523" s="336"/>
    </row>
    <row r="524" spans="1:3" s="1" customFormat="1" ht="13.5">
      <c r="A524" s="509"/>
      <c r="B524" s="386"/>
      <c r="C524" s="336"/>
    </row>
    <row r="525" spans="1:3" s="1" customFormat="1" ht="13.5">
      <c r="A525" s="509"/>
      <c r="B525" s="386"/>
      <c r="C525" s="336"/>
    </row>
    <row r="526" spans="1:3" s="1" customFormat="1" ht="13.5">
      <c r="A526" s="509"/>
      <c r="B526" s="386"/>
      <c r="C526" s="336"/>
    </row>
    <row r="527" spans="1:3" s="1" customFormat="1" ht="13.5">
      <c r="A527" s="509"/>
      <c r="B527" s="386"/>
      <c r="C527" s="336"/>
    </row>
    <row r="528" spans="1:3" s="1" customFormat="1" ht="13.5">
      <c r="A528" s="509"/>
      <c r="B528" s="386"/>
      <c r="C528" s="336"/>
    </row>
    <row r="529" spans="1:3" s="1" customFormat="1" ht="13.5">
      <c r="A529" s="509"/>
      <c r="B529" s="386"/>
      <c r="C529" s="336"/>
    </row>
    <row r="530" spans="1:3" s="1" customFormat="1" ht="13.5">
      <c r="A530" s="509"/>
      <c r="B530" s="386"/>
      <c r="C530" s="336"/>
    </row>
    <row r="531" spans="1:3" s="1" customFormat="1" ht="13.5">
      <c r="A531" s="509"/>
      <c r="B531" s="386"/>
      <c r="C531" s="336"/>
    </row>
    <row r="532" spans="1:3" s="1" customFormat="1" ht="13.5">
      <c r="A532" s="509"/>
      <c r="B532" s="386"/>
      <c r="C532" s="336"/>
    </row>
    <row r="533" spans="1:3" s="1" customFormat="1" ht="13.5">
      <c r="A533" s="509"/>
      <c r="B533" s="386"/>
      <c r="C533" s="336"/>
    </row>
    <row r="534" spans="1:3" s="1" customFormat="1" ht="13.5">
      <c r="A534" s="509"/>
      <c r="B534" s="386"/>
      <c r="C534" s="336"/>
    </row>
    <row r="535" spans="1:3" s="1" customFormat="1" ht="13.5">
      <c r="A535" s="509"/>
      <c r="B535" s="386"/>
      <c r="C535" s="336"/>
    </row>
    <row r="536" spans="1:3" s="1" customFormat="1" ht="13.5">
      <c r="A536" s="509"/>
      <c r="B536" s="386"/>
      <c r="C536" s="336"/>
    </row>
    <row r="537" spans="1:3" s="1" customFormat="1" ht="13.5">
      <c r="A537" s="509"/>
      <c r="B537" s="386"/>
      <c r="C537" s="336"/>
    </row>
    <row r="538" spans="1:3" s="1" customFormat="1" ht="13.5">
      <c r="A538" s="509"/>
      <c r="B538" s="386"/>
      <c r="C538" s="336"/>
    </row>
    <row r="539" spans="1:3" s="1" customFormat="1" ht="13.5">
      <c r="A539" s="509"/>
      <c r="B539" s="386"/>
      <c r="C539" s="336"/>
    </row>
    <row r="540" spans="1:3" s="1" customFormat="1" ht="13.5">
      <c r="A540" s="509"/>
      <c r="B540" s="386"/>
      <c r="C540" s="336"/>
    </row>
    <row r="541" spans="1:3" s="1" customFormat="1" ht="13.5">
      <c r="A541" s="509"/>
      <c r="B541" s="386"/>
      <c r="C541" s="336"/>
    </row>
    <row r="542" spans="1:3" s="1" customFormat="1" ht="13.5">
      <c r="A542" s="509"/>
      <c r="B542" s="386"/>
      <c r="C542" s="336"/>
    </row>
    <row r="543" spans="1:3" s="1" customFormat="1" ht="13.5">
      <c r="A543" s="509"/>
      <c r="B543" s="386"/>
      <c r="C543" s="336"/>
    </row>
    <row r="544" spans="1:3" s="1" customFormat="1" ht="13.5">
      <c r="A544" s="509"/>
      <c r="B544" s="386"/>
      <c r="C544" s="336"/>
    </row>
    <row r="545" spans="1:3" s="1" customFormat="1" ht="13.5">
      <c r="A545" s="509"/>
      <c r="B545" s="386"/>
      <c r="C545" s="336"/>
    </row>
    <row r="546" spans="1:3" s="1" customFormat="1" ht="13.5">
      <c r="A546" s="509"/>
      <c r="B546" s="386"/>
      <c r="C546" s="336"/>
    </row>
    <row r="547" spans="1:3" s="1" customFormat="1" ht="13.5">
      <c r="A547" s="509"/>
      <c r="B547" s="386"/>
      <c r="C547" s="336"/>
    </row>
    <row r="548" spans="1:3" s="1" customFormat="1" ht="13.5">
      <c r="A548" s="509"/>
      <c r="B548" s="386"/>
      <c r="C548" s="336"/>
    </row>
    <row r="549" spans="1:3" s="1" customFormat="1" ht="13.5">
      <c r="A549" s="509"/>
      <c r="B549" s="386"/>
      <c r="C549" s="336"/>
    </row>
    <row r="550" spans="1:3" s="1" customFormat="1" ht="13.5">
      <c r="A550" s="509"/>
      <c r="B550" s="386"/>
      <c r="C550" s="336"/>
    </row>
    <row r="551" spans="1:3" s="1" customFormat="1" ht="13.5">
      <c r="A551" s="509"/>
      <c r="B551" s="386"/>
      <c r="C551" s="336"/>
    </row>
    <row r="552" spans="1:3" s="1" customFormat="1" ht="13.5">
      <c r="A552" s="509"/>
      <c r="B552" s="386"/>
      <c r="C552" s="336"/>
    </row>
    <row r="553" spans="1:3" s="1" customFormat="1" ht="13.5">
      <c r="A553" s="509"/>
      <c r="B553" s="386"/>
      <c r="C553" s="336"/>
    </row>
    <row r="554" spans="1:3" s="1" customFormat="1" ht="13.5">
      <c r="A554" s="509"/>
      <c r="B554" s="386"/>
      <c r="C554" s="336"/>
    </row>
    <row r="555" spans="1:3" s="1" customFormat="1" ht="13.5">
      <c r="A555" s="509"/>
      <c r="B555" s="386"/>
      <c r="C555" s="336"/>
    </row>
    <row r="556" spans="1:3" s="1" customFormat="1" ht="13.5">
      <c r="A556" s="509"/>
      <c r="B556" s="386"/>
      <c r="C556" s="336"/>
    </row>
    <row r="557" spans="1:3" s="1" customFormat="1" ht="13.5">
      <c r="A557" s="509"/>
      <c r="B557" s="386"/>
      <c r="C557" s="336"/>
    </row>
    <row r="558" spans="1:3" s="1" customFormat="1" ht="13.5">
      <c r="A558" s="509"/>
      <c r="B558" s="386"/>
      <c r="C558" s="336"/>
    </row>
    <row r="559" spans="1:3" s="1" customFormat="1" ht="13.5">
      <c r="A559" s="509"/>
      <c r="B559" s="386"/>
      <c r="C559" s="336"/>
    </row>
    <row r="560" spans="1:3" s="1" customFormat="1" ht="13.5">
      <c r="A560" s="509"/>
      <c r="B560" s="386"/>
      <c r="C560" s="336"/>
    </row>
    <row r="561" spans="1:3" s="1" customFormat="1" ht="13.5">
      <c r="A561" s="509"/>
      <c r="B561" s="386"/>
      <c r="C561" s="336"/>
    </row>
    <row r="562" spans="1:3" s="1" customFormat="1" ht="13.5">
      <c r="A562" s="509"/>
      <c r="B562" s="386"/>
      <c r="C562" s="336"/>
    </row>
    <row r="563" spans="1:3" s="1" customFormat="1" ht="13.5">
      <c r="A563" s="509"/>
      <c r="B563" s="386"/>
      <c r="C563" s="336"/>
    </row>
    <row r="564" spans="1:3" s="1" customFormat="1" ht="13.5">
      <c r="A564" s="509"/>
      <c r="B564" s="386"/>
      <c r="C564" s="336"/>
    </row>
    <row r="565" spans="1:3" s="1" customFormat="1" ht="13.5">
      <c r="A565" s="509"/>
      <c r="B565" s="386"/>
      <c r="C565" s="336"/>
    </row>
    <row r="566" spans="1:3" s="1" customFormat="1" ht="13.5">
      <c r="A566" s="509"/>
      <c r="B566" s="386"/>
      <c r="C566" s="336"/>
    </row>
    <row r="567" spans="1:3" s="1" customFormat="1" ht="13.5">
      <c r="A567" s="509"/>
      <c r="B567" s="386"/>
      <c r="C567" s="336"/>
    </row>
    <row r="568" spans="1:3" s="1" customFormat="1" ht="13.5">
      <c r="A568" s="509"/>
      <c r="B568" s="386"/>
      <c r="C568" s="336"/>
    </row>
    <row r="569" spans="1:3" s="1" customFormat="1" ht="13.5">
      <c r="A569" s="509"/>
      <c r="B569" s="386"/>
      <c r="C569" s="336"/>
    </row>
    <row r="570" spans="1:3" s="1" customFormat="1" ht="13.5">
      <c r="A570" s="509"/>
      <c r="B570" s="386"/>
      <c r="C570" s="336"/>
    </row>
    <row r="571" spans="1:3" s="1" customFormat="1" ht="13.5">
      <c r="A571" s="509"/>
      <c r="B571" s="386"/>
      <c r="C571" s="336"/>
    </row>
    <row r="572" spans="1:3" s="1" customFormat="1" ht="13.5">
      <c r="A572" s="509"/>
      <c r="B572" s="386"/>
      <c r="C572" s="336"/>
    </row>
    <row r="573" spans="1:3" s="1" customFormat="1" ht="13.5">
      <c r="A573" s="509"/>
      <c r="B573" s="386"/>
      <c r="C573" s="336"/>
    </row>
    <row r="574" spans="1:3" s="1" customFormat="1" ht="13.5">
      <c r="A574" s="509"/>
      <c r="B574" s="386"/>
      <c r="C574" s="336"/>
    </row>
    <row r="575" spans="1:3" s="1" customFormat="1" ht="13.5">
      <c r="A575" s="509"/>
      <c r="B575" s="386"/>
      <c r="C575" s="336"/>
    </row>
    <row r="576" spans="1:3" s="1" customFormat="1" ht="13.5">
      <c r="A576" s="509"/>
      <c r="B576" s="386"/>
      <c r="C576" s="336"/>
    </row>
    <row r="577" spans="1:3" s="1" customFormat="1" ht="13.5">
      <c r="A577" s="509"/>
      <c r="B577" s="386"/>
      <c r="C577" s="336"/>
    </row>
    <row r="578" spans="1:3" s="1" customFormat="1" ht="13.5">
      <c r="A578" s="509"/>
      <c r="B578" s="386"/>
      <c r="C578" s="336"/>
    </row>
    <row r="579" spans="1:3" s="1" customFormat="1" ht="13.5">
      <c r="A579" s="509"/>
      <c r="B579" s="386"/>
      <c r="C579" s="336"/>
    </row>
    <row r="580" spans="1:3" s="1" customFormat="1" ht="13.5">
      <c r="A580" s="509"/>
      <c r="B580" s="386"/>
      <c r="C580" s="336"/>
    </row>
    <row r="581" spans="1:3" s="1" customFormat="1" ht="13.5">
      <c r="A581" s="509"/>
      <c r="B581" s="386"/>
      <c r="C581" s="336"/>
    </row>
    <row r="582" spans="1:3" s="1" customFormat="1" ht="13.5">
      <c r="A582" s="509"/>
      <c r="B582" s="386"/>
      <c r="C582" s="336"/>
    </row>
    <row r="583" spans="1:3" s="1" customFormat="1" ht="13.5">
      <c r="A583" s="509"/>
      <c r="B583" s="386"/>
      <c r="C583" s="336"/>
    </row>
    <row r="584" spans="1:3" s="1" customFormat="1" ht="13.5">
      <c r="A584" s="509"/>
      <c r="B584" s="386"/>
      <c r="C584" s="336"/>
    </row>
    <row r="585" spans="1:3" s="1" customFormat="1" ht="13.5">
      <c r="A585" s="509"/>
      <c r="B585" s="386"/>
      <c r="C585" s="336"/>
    </row>
    <row r="586" spans="1:3" s="1" customFormat="1" ht="13.5">
      <c r="A586" s="509"/>
      <c r="B586" s="386"/>
      <c r="C586" s="336"/>
    </row>
    <row r="587" spans="1:3" s="1" customFormat="1" ht="13.5">
      <c r="A587" s="509"/>
      <c r="B587" s="386"/>
      <c r="C587" s="336"/>
    </row>
    <row r="588" spans="1:3" s="1" customFormat="1" ht="13.5">
      <c r="A588" s="509"/>
      <c r="B588" s="386"/>
      <c r="C588" s="336"/>
    </row>
    <row r="589" spans="1:3" s="1" customFormat="1" ht="13.5">
      <c r="A589" s="509"/>
      <c r="B589" s="386"/>
      <c r="C589" s="336"/>
    </row>
    <row r="590" spans="1:3" s="1" customFormat="1" ht="13.5">
      <c r="A590" s="509"/>
      <c r="B590" s="386"/>
      <c r="C590" s="336"/>
    </row>
    <row r="591" spans="1:3" s="1" customFormat="1" ht="13.5">
      <c r="A591" s="509"/>
      <c r="B591" s="386"/>
      <c r="C591" s="336"/>
    </row>
    <row r="592" spans="1:3" s="1" customFormat="1" ht="13.5">
      <c r="A592" s="509"/>
      <c r="B592" s="386"/>
      <c r="C592" s="336"/>
    </row>
    <row r="593" spans="1:3" s="1" customFormat="1" ht="13.5">
      <c r="A593" s="509"/>
      <c r="B593" s="386"/>
      <c r="C593" s="336"/>
    </row>
    <row r="594" spans="1:3" s="1" customFormat="1" ht="13.5">
      <c r="A594" s="509"/>
      <c r="B594" s="386"/>
      <c r="C594" s="336"/>
    </row>
    <row r="595" spans="1:3" s="1" customFormat="1" ht="13.5">
      <c r="A595" s="509"/>
      <c r="B595" s="386"/>
      <c r="C595" s="336"/>
    </row>
    <row r="596" spans="1:3" s="1" customFormat="1" ht="13.5">
      <c r="A596" s="509"/>
      <c r="B596" s="386"/>
      <c r="C596" s="336"/>
    </row>
    <row r="597" spans="1:3" s="1" customFormat="1" ht="13.5">
      <c r="A597" s="509"/>
      <c r="B597" s="386"/>
      <c r="C597" s="336"/>
    </row>
    <row r="598" spans="1:3" s="1" customFormat="1" ht="13.5">
      <c r="A598" s="509"/>
      <c r="B598" s="386"/>
      <c r="C598" s="336"/>
    </row>
    <row r="599" spans="1:3" s="1" customFormat="1" ht="13.5">
      <c r="A599" s="509"/>
      <c r="B599" s="386"/>
      <c r="C599" s="336"/>
    </row>
    <row r="600" spans="1:3" s="1" customFormat="1" ht="13.5">
      <c r="A600" s="509"/>
      <c r="B600" s="386"/>
      <c r="C600" s="336"/>
    </row>
    <row r="601" spans="1:3" s="1" customFormat="1" ht="13.5">
      <c r="A601" s="509"/>
      <c r="B601" s="386"/>
      <c r="C601" s="336"/>
    </row>
    <row r="602" spans="1:3" s="1" customFormat="1" ht="13.5">
      <c r="A602" s="509"/>
      <c r="B602" s="386"/>
      <c r="C602" s="336"/>
    </row>
    <row r="603" spans="1:3" s="1" customFormat="1" ht="13.5">
      <c r="A603" s="509"/>
      <c r="B603" s="386"/>
      <c r="C603" s="336"/>
    </row>
    <row r="604" spans="1:3" s="1" customFormat="1" ht="13.5">
      <c r="A604" s="509"/>
      <c r="B604" s="386"/>
      <c r="C604" s="336"/>
    </row>
    <row r="605" spans="1:3" s="1" customFormat="1" ht="13.5">
      <c r="A605" s="509"/>
      <c r="B605" s="386"/>
      <c r="C605" s="336"/>
    </row>
    <row r="606" spans="1:3" s="1" customFormat="1" ht="13.5">
      <c r="A606" s="509"/>
      <c r="B606" s="386"/>
      <c r="C606" s="336"/>
    </row>
    <row r="607" spans="1:3" s="1" customFormat="1" ht="13.5">
      <c r="A607" s="509"/>
      <c r="B607" s="386"/>
      <c r="C607" s="336"/>
    </row>
    <row r="608" spans="1:3" s="1" customFormat="1" ht="13.5">
      <c r="A608" s="509"/>
      <c r="B608" s="386"/>
      <c r="C608" s="336"/>
    </row>
    <row r="609" spans="1:3" s="1" customFormat="1" ht="13.5">
      <c r="A609" s="509"/>
      <c r="B609" s="386"/>
      <c r="C609" s="336"/>
    </row>
    <row r="610" spans="1:3" s="1" customFormat="1" ht="13.5">
      <c r="A610" s="509"/>
      <c r="B610" s="386"/>
      <c r="C610" s="336"/>
    </row>
    <row r="611" spans="1:3" s="1" customFormat="1" ht="13.5">
      <c r="A611" s="509"/>
      <c r="B611" s="386"/>
      <c r="C611" s="336"/>
    </row>
    <row r="612" spans="1:3" s="1" customFormat="1" ht="13.5">
      <c r="A612" s="509"/>
      <c r="B612" s="386"/>
      <c r="C612" s="336"/>
    </row>
    <row r="613" spans="1:3" s="1" customFormat="1" ht="13.5">
      <c r="A613" s="509"/>
      <c r="B613" s="386"/>
      <c r="C613" s="336"/>
    </row>
    <row r="614" spans="1:3" s="1" customFormat="1" ht="13.5">
      <c r="A614" s="509"/>
      <c r="B614" s="386"/>
      <c r="C614" s="336"/>
    </row>
    <row r="615" spans="1:3" s="1" customFormat="1" ht="13.5">
      <c r="A615" s="509"/>
      <c r="B615" s="386"/>
      <c r="C615" s="336"/>
    </row>
    <row r="616" spans="1:3" s="1" customFormat="1" ht="13.5">
      <c r="A616" s="509"/>
      <c r="B616" s="386"/>
      <c r="C616" s="336"/>
    </row>
    <row r="617" spans="1:3" s="1" customFormat="1" ht="13.5">
      <c r="A617" s="509"/>
      <c r="B617" s="386"/>
      <c r="C617" s="336"/>
    </row>
    <row r="618" spans="1:3" s="1" customFormat="1" ht="13.5">
      <c r="A618" s="509"/>
      <c r="B618" s="386"/>
      <c r="C618" s="336"/>
    </row>
    <row r="619" spans="1:3" s="1" customFormat="1" ht="13.5">
      <c r="A619" s="509"/>
      <c r="B619" s="386"/>
      <c r="C619" s="336"/>
    </row>
    <row r="620" spans="1:3" s="1" customFormat="1" ht="13.5">
      <c r="A620" s="509"/>
      <c r="B620" s="386"/>
      <c r="C620" s="336"/>
    </row>
    <row r="621" spans="1:3" s="1" customFormat="1" ht="13.5">
      <c r="A621" s="509"/>
      <c r="B621" s="386"/>
      <c r="C621" s="336"/>
    </row>
    <row r="622" spans="1:3" s="1" customFormat="1" ht="13.5">
      <c r="A622" s="509"/>
      <c r="B622" s="386"/>
      <c r="C622" s="336"/>
    </row>
    <row r="623" spans="1:3" s="1" customFormat="1" ht="13.5">
      <c r="A623" s="509"/>
      <c r="B623" s="386"/>
      <c r="C623" s="336"/>
    </row>
    <row r="624" spans="1:3" s="1" customFormat="1" ht="13.5">
      <c r="A624" s="509"/>
      <c r="B624" s="386"/>
      <c r="C624" s="336"/>
    </row>
    <row r="625" spans="1:3" s="1" customFormat="1" ht="13.5">
      <c r="A625" s="509"/>
      <c r="B625" s="386"/>
      <c r="C625" s="336"/>
    </row>
    <row r="626" spans="1:3" s="1" customFormat="1" ht="13.5">
      <c r="A626" s="509"/>
      <c r="B626" s="386"/>
      <c r="C626" s="336"/>
    </row>
    <row r="627" spans="1:3" s="1" customFormat="1" ht="13.5">
      <c r="A627" s="509"/>
      <c r="B627" s="386"/>
      <c r="C627" s="336"/>
    </row>
    <row r="628" spans="1:3" s="1" customFormat="1" ht="13.5">
      <c r="A628" s="509"/>
      <c r="B628" s="386"/>
      <c r="C628" s="336"/>
    </row>
    <row r="629" spans="1:3" s="1" customFormat="1" ht="13.5">
      <c r="A629" s="509"/>
      <c r="B629" s="386"/>
      <c r="C629" s="336"/>
    </row>
    <row r="630" spans="1:3" s="1" customFormat="1" ht="13.5">
      <c r="A630" s="509"/>
      <c r="B630" s="386"/>
      <c r="C630" s="336"/>
    </row>
    <row r="631" spans="1:3" s="1" customFormat="1" ht="13.5">
      <c r="A631" s="509"/>
      <c r="B631" s="386"/>
      <c r="C631" s="336"/>
    </row>
    <row r="632" spans="1:3" s="1" customFormat="1" ht="13.5">
      <c r="A632" s="509"/>
      <c r="B632" s="386"/>
      <c r="C632" s="336"/>
    </row>
    <row r="633" spans="1:3" s="1" customFormat="1" ht="13.5">
      <c r="A633" s="509"/>
      <c r="B633" s="386"/>
      <c r="C633" s="336"/>
    </row>
    <row r="634" spans="1:3" s="1" customFormat="1" ht="13.5">
      <c r="A634" s="509"/>
      <c r="B634" s="386"/>
      <c r="C634" s="336"/>
    </row>
    <row r="635" spans="1:3" s="1" customFormat="1" ht="13.5">
      <c r="A635" s="509"/>
      <c r="B635" s="386"/>
      <c r="C635" s="336"/>
    </row>
    <row r="636" spans="1:3" s="1" customFormat="1" ht="13.5">
      <c r="A636" s="509"/>
      <c r="B636" s="386"/>
      <c r="C636" s="336"/>
    </row>
    <row r="637" spans="1:3" s="1" customFormat="1" ht="13.5">
      <c r="A637" s="509"/>
      <c r="B637" s="386"/>
      <c r="C637" s="336"/>
    </row>
    <row r="638" spans="1:3" s="1" customFormat="1" ht="13.5">
      <c r="A638" s="509"/>
      <c r="B638" s="386"/>
      <c r="C638" s="336"/>
    </row>
    <row r="639" spans="1:3" s="1" customFormat="1" ht="13.5">
      <c r="A639" s="509"/>
      <c r="B639" s="386"/>
      <c r="C639" s="336"/>
    </row>
    <row r="640" spans="1:3" s="1" customFormat="1" ht="13.5">
      <c r="A640" s="509"/>
      <c r="B640" s="386"/>
      <c r="C640" s="336"/>
    </row>
    <row r="641" spans="1:3" s="1" customFormat="1" ht="13.5">
      <c r="A641" s="509"/>
      <c r="B641" s="386"/>
      <c r="C641" s="336"/>
    </row>
    <row r="642" spans="1:3" s="1" customFormat="1" ht="13.5">
      <c r="A642" s="509"/>
      <c r="B642" s="386"/>
      <c r="C642" s="336"/>
    </row>
    <row r="643" spans="1:3" s="1" customFormat="1" ht="13.5">
      <c r="A643" s="509"/>
      <c r="B643" s="386"/>
      <c r="C643" s="336"/>
    </row>
    <row r="644" spans="1:3" s="1" customFormat="1" ht="13.5">
      <c r="A644" s="509"/>
      <c r="B644" s="386"/>
      <c r="C644" s="336"/>
    </row>
    <row r="645" spans="1:3" s="1" customFormat="1" ht="13.5">
      <c r="A645" s="509"/>
      <c r="B645" s="386"/>
      <c r="C645" s="336"/>
    </row>
    <row r="646" spans="1:3" s="1" customFormat="1" ht="13.5">
      <c r="A646" s="509"/>
      <c r="B646" s="386"/>
      <c r="C646" s="336"/>
    </row>
    <row r="647" spans="1:3" s="1" customFormat="1" ht="13.5">
      <c r="A647" s="509"/>
      <c r="B647" s="386"/>
      <c r="C647" s="336"/>
    </row>
    <row r="648" spans="1:3" s="1" customFormat="1" ht="13.5">
      <c r="A648" s="509"/>
      <c r="B648" s="386"/>
      <c r="C648" s="336"/>
    </row>
    <row r="649" spans="1:3" s="1" customFormat="1" ht="13.5">
      <c r="A649" s="509"/>
      <c r="B649" s="386"/>
      <c r="C649" s="336"/>
    </row>
    <row r="650" spans="1:3" s="1" customFormat="1" ht="13.5">
      <c r="A650" s="509"/>
      <c r="B650" s="386"/>
      <c r="C650" s="336"/>
    </row>
    <row r="651" spans="1:3" s="1" customFormat="1" ht="13.5">
      <c r="A651" s="509"/>
      <c r="B651" s="386"/>
      <c r="C651" s="336"/>
    </row>
    <row r="652" spans="1:3" s="1" customFormat="1" ht="13.5">
      <c r="A652" s="509"/>
      <c r="B652" s="386"/>
      <c r="C652" s="336"/>
    </row>
    <row r="653" spans="1:3" s="1" customFormat="1" ht="13.5">
      <c r="A653" s="509"/>
      <c r="B653" s="386"/>
      <c r="C653" s="336"/>
    </row>
    <row r="654" spans="1:3" s="1" customFormat="1" ht="13.5">
      <c r="A654" s="509"/>
      <c r="B654" s="386"/>
      <c r="C654" s="336"/>
    </row>
    <row r="655" spans="1:3" s="1" customFormat="1" ht="13.5">
      <c r="A655" s="509"/>
      <c r="B655" s="386"/>
      <c r="C655" s="336"/>
    </row>
    <row r="656" spans="1:3" s="1" customFormat="1" ht="13.5">
      <c r="A656" s="509"/>
      <c r="B656" s="386"/>
      <c r="C656" s="336"/>
    </row>
    <row r="657" spans="1:3" s="1" customFormat="1" ht="13.5">
      <c r="A657" s="509"/>
      <c r="B657" s="386"/>
      <c r="C657" s="336"/>
    </row>
    <row r="658" spans="1:3" s="1" customFormat="1" ht="13.5">
      <c r="A658" s="509"/>
      <c r="B658" s="386"/>
      <c r="C658" s="336"/>
    </row>
    <row r="659" spans="1:3" s="1" customFormat="1" ht="13.5">
      <c r="A659" s="509"/>
      <c r="B659" s="386"/>
      <c r="C659" s="336"/>
    </row>
    <row r="660" spans="1:3" s="1" customFormat="1" ht="13.5">
      <c r="A660" s="509"/>
      <c r="B660" s="386"/>
      <c r="C660" s="336"/>
    </row>
    <row r="661" spans="1:3" s="1" customFormat="1" ht="13.5">
      <c r="A661" s="509"/>
      <c r="B661" s="386"/>
      <c r="C661" s="336"/>
    </row>
    <row r="662" spans="1:3" s="1" customFormat="1" ht="13.5">
      <c r="A662" s="509"/>
      <c r="B662" s="386"/>
      <c r="C662" s="336"/>
    </row>
    <row r="663" spans="1:3" s="1" customFormat="1" ht="13.5">
      <c r="A663" s="509"/>
      <c r="B663" s="386"/>
      <c r="C663" s="336"/>
    </row>
    <row r="664" spans="1:3" s="1" customFormat="1" ht="13.5">
      <c r="A664" s="509"/>
      <c r="B664" s="386"/>
      <c r="C664" s="336"/>
    </row>
    <row r="665" spans="1:3" s="1" customFormat="1" ht="13.5">
      <c r="A665" s="509"/>
      <c r="B665" s="386"/>
      <c r="C665" s="336"/>
    </row>
    <row r="666" spans="1:3" s="1" customFormat="1" ht="13.5">
      <c r="A666" s="509"/>
      <c r="B666" s="386"/>
      <c r="C666" s="336"/>
    </row>
    <row r="667" spans="1:3" s="1" customFormat="1" ht="13.5">
      <c r="A667" s="509"/>
      <c r="B667" s="386"/>
      <c r="C667" s="336"/>
    </row>
    <row r="668" spans="1:3" s="1" customFormat="1" ht="13.5">
      <c r="A668" s="509"/>
      <c r="B668" s="386"/>
      <c r="C668" s="336"/>
    </row>
    <row r="669" spans="1:3" s="1" customFormat="1" ht="13.5">
      <c r="A669" s="509"/>
      <c r="B669" s="386"/>
      <c r="C669" s="336"/>
    </row>
    <row r="670" spans="1:3" s="1" customFormat="1" ht="13.5">
      <c r="A670" s="509"/>
      <c r="B670" s="386"/>
      <c r="C670" s="336"/>
    </row>
    <row r="671" spans="1:3" s="1" customFormat="1" ht="13.5">
      <c r="A671" s="509"/>
      <c r="B671" s="386"/>
      <c r="C671" s="336"/>
    </row>
    <row r="672" spans="1:3" s="1" customFormat="1" ht="13.5">
      <c r="A672" s="509"/>
      <c r="B672" s="386"/>
      <c r="C672" s="336"/>
    </row>
    <row r="673" spans="1:3" s="1" customFormat="1" ht="13.5">
      <c r="A673" s="509"/>
      <c r="B673" s="386"/>
      <c r="C673" s="336"/>
    </row>
    <row r="674" spans="1:3" s="1" customFormat="1" ht="13.5">
      <c r="A674" s="509"/>
      <c r="B674" s="386"/>
      <c r="C674" s="336"/>
    </row>
    <row r="675" spans="1:3" s="1" customFormat="1" ht="13.5">
      <c r="A675" s="509"/>
      <c r="B675" s="386"/>
      <c r="C675" s="336"/>
    </row>
    <row r="676" spans="1:3" s="1" customFormat="1" ht="13.5">
      <c r="A676" s="509"/>
      <c r="B676" s="386"/>
      <c r="C676" s="336"/>
    </row>
    <row r="677" spans="1:3" s="1" customFormat="1" ht="13.5">
      <c r="A677" s="509"/>
      <c r="B677" s="386"/>
      <c r="C677" s="336"/>
    </row>
    <row r="678" spans="1:3" s="1" customFormat="1" ht="13.5">
      <c r="A678" s="509"/>
      <c r="B678" s="386"/>
      <c r="C678" s="336"/>
    </row>
    <row r="679" spans="1:3" s="1" customFormat="1" ht="13.5">
      <c r="A679" s="509"/>
      <c r="B679" s="386"/>
      <c r="C679" s="336"/>
    </row>
    <row r="680" spans="1:3" s="1" customFormat="1" ht="13.5">
      <c r="A680" s="509"/>
      <c r="B680" s="386"/>
      <c r="C680" s="336"/>
    </row>
    <row r="681" spans="1:3" s="1" customFormat="1" ht="13.5">
      <c r="A681" s="509"/>
      <c r="B681" s="386"/>
      <c r="C681" s="336"/>
    </row>
    <row r="682" spans="1:3" s="1" customFormat="1" ht="13.5">
      <c r="A682" s="509"/>
      <c r="B682" s="386"/>
      <c r="C682" s="336"/>
    </row>
    <row r="683" spans="1:3" s="1" customFormat="1" ht="13.5">
      <c r="A683" s="509"/>
      <c r="B683" s="386"/>
      <c r="C683" s="336"/>
    </row>
    <row r="684" spans="1:3" s="1" customFormat="1" ht="13.5">
      <c r="A684" s="509"/>
      <c r="B684" s="386"/>
      <c r="C684" s="336"/>
    </row>
    <row r="685" spans="1:3" s="1" customFormat="1" ht="13.5">
      <c r="A685" s="509"/>
      <c r="B685" s="386"/>
      <c r="C685" s="336"/>
    </row>
    <row r="686" spans="1:3" s="1" customFormat="1" ht="13.5">
      <c r="A686" s="509"/>
      <c r="B686" s="386"/>
      <c r="C686" s="336"/>
    </row>
    <row r="687" spans="1:3" s="1" customFormat="1" ht="13.5">
      <c r="A687" s="509"/>
      <c r="B687" s="386"/>
      <c r="C687" s="336"/>
    </row>
    <row r="688" spans="1:3" s="1" customFormat="1" ht="13.5">
      <c r="A688" s="509"/>
      <c r="B688" s="386"/>
      <c r="C688" s="336"/>
    </row>
    <row r="689" spans="1:3" s="1" customFormat="1" ht="13.5">
      <c r="A689" s="509"/>
      <c r="B689" s="386"/>
      <c r="C689" s="336"/>
    </row>
    <row r="690" spans="1:3" s="1" customFormat="1" ht="13.5">
      <c r="A690" s="509"/>
      <c r="B690" s="386"/>
      <c r="C690" s="336"/>
    </row>
    <row r="691" spans="1:3" s="1" customFormat="1" ht="13.5">
      <c r="A691" s="509"/>
      <c r="B691" s="386"/>
      <c r="C691" s="336"/>
    </row>
    <row r="692" spans="1:3" s="1" customFormat="1" ht="13.5">
      <c r="A692" s="509"/>
      <c r="B692" s="386"/>
      <c r="C692" s="336"/>
    </row>
    <row r="693" spans="1:3" s="1" customFormat="1" ht="13.5">
      <c r="A693" s="509"/>
      <c r="B693" s="386"/>
      <c r="C693" s="336"/>
    </row>
    <row r="694" spans="1:3" s="1" customFormat="1" ht="13.5">
      <c r="A694" s="509"/>
      <c r="B694" s="386"/>
      <c r="C694" s="336"/>
    </row>
    <row r="695" spans="1:3" s="1" customFormat="1" ht="13.5">
      <c r="A695" s="509"/>
      <c r="B695" s="386"/>
      <c r="C695" s="336"/>
    </row>
    <row r="696" spans="1:3" s="1" customFormat="1" ht="13.5">
      <c r="A696" s="509"/>
      <c r="B696" s="386"/>
      <c r="C696" s="336"/>
    </row>
    <row r="697" spans="1:3" s="1" customFormat="1" ht="13.5">
      <c r="A697" s="509"/>
      <c r="B697" s="386"/>
      <c r="C697" s="336"/>
    </row>
    <row r="698" spans="1:3" s="1" customFormat="1" ht="13.5">
      <c r="A698" s="509"/>
      <c r="B698" s="386"/>
      <c r="C698" s="336"/>
    </row>
    <row r="699" spans="1:3" s="1" customFormat="1" ht="13.5">
      <c r="A699" s="509"/>
      <c r="B699" s="386"/>
      <c r="C699" s="336"/>
    </row>
    <row r="700" spans="1:3" s="1" customFormat="1" ht="13.5">
      <c r="A700" s="509"/>
      <c r="B700" s="386"/>
      <c r="C700" s="336"/>
    </row>
    <row r="701" spans="1:3" s="1" customFormat="1" ht="13.5">
      <c r="A701" s="509"/>
      <c r="B701" s="386"/>
      <c r="C701" s="336"/>
    </row>
    <row r="702" spans="1:3" s="1" customFormat="1" ht="13.5">
      <c r="A702" s="509"/>
      <c r="B702" s="386"/>
      <c r="C702" s="336"/>
    </row>
    <row r="703" spans="1:3" s="1" customFormat="1" ht="13.5">
      <c r="A703" s="509"/>
      <c r="B703" s="386"/>
      <c r="C703" s="336"/>
    </row>
    <row r="704" spans="1:3" s="1" customFormat="1" ht="13.5">
      <c r="A704" s="509"/>
      <c r="B704" s="386"/>
      <c r="C704" s="336"/>
    </row>
    <row r="705" spans="1:3" s="1" customFormat="1" ht="13.5">
      <c r="A705" s="509"/>
      <c r="B705" s="386"/>
      <c r="C705" s="336"/>
    </row>
    <row r="706" spans="1:3" s="1" customFormat="1" ht="13.5">
      <c r="A706" s="509"/>
      <c r="B706" s="386"/>
      <c r="C706" s="336"/>
    </row>
    <row r="707" spans="1:3" s="1" customFormat="1" ht="13.5">
      <c r="A707" s="509"/>
      <c r="B707" s="386"/>
      <c r="C707" s="336"/>
    </row>
    <row r="708" spans="1:3" s="1" customFormat="1" ht="13.5">
      <c r="A708" s="509"/>
      <c r="B708" s="386"/>
      <c r="C708" s="336"/>
    </row>
    <row r="709" spans="1:3" s="1" customFormat="1" ht="13.5">
      <c r="A709" s="509"/>
      <c r="B709" s="386"/>
      <c r="C709" s="336"/>
    </row>
    <row r="710" spans="1:3" s="1" customFormat="1" ht="13.5">
      <c r="A710" s="509"/>
      <c r="B710" s="386"/>
      <c r="C710" s="336"/>
    </row>
    <row r="711" spans="1:3" s="1" customFormat="1" ht="13.5">
      <c r="A711" s="509"/>
      <c r="B711" s="386"/>
      <c r="C711" s="336"/>
    </row>
    <row r="712" spans="1:3" s="1" customFormat="1" ht="13.5">
      <c r="A712" s="509"/>
      <c r="B712" s="386"/>
      <c r="C712" s="336"/>
    </row>
    <row r="713" spans="1:3" s="1" customFormat="1" ht="13.5">
      <c r="A713" s="509"/>
      <c r="B713" s="386"/>
      <c r="C713" s="336"/>
    </row>
    <row r="714" spans="1:3" s="1" customFormat="1" ht="13.5">
      <c r="A714" s="509"/>
      <c r="B714" s="386"/>
      <c r="C714" s="336"/>
    </row>
    <row r="715" spans="1:3" s="1" customFormat="1" ht="13.5">
      <c r="A715" s="509"/>
      <c r="B715" s="386"/>
      <c r="C715" s="336"/>
    </row>
    <row r="716" spans="1:3" s="1" customFormat="1" ht="13.5">
      <c r="A716" s="509"/>
      <c r="B716" s="386"/>
      <c r="C716" s="336"/>
    </row>
    <row r="717" spans="1:3" s="1" customFormat="1" ht="13.5">
      <c r="A717" s="509"/>
      <c r="B717" s="386"/>
      <c r="C717" s="336"/>
    </row>
    <row r="718" spans="1:3" s="1" customFormat="1" ht="13.5">
      <c r="A718" s="509"/>
      <c r="B718" s="386"/>
      <c r="C718" s="336"/>
    </row>
    <row r="719" spans="1:3" s="1" customFormat="1" ht="13.5">
      <c r="A719" s="509"/>
      <c r="B719" s="386"/>
      <c r="C719" s="336"/>
    </row>
    <row r="720" spans="1:3" s="1" customFormat="1" ht="13.5">
      <c r="A720" s="509"/>
      <c r="B720" s="386"/>
      <c r="C720" s="336"/>
    </row>
    <row r="721" spans="1:3" s="1" customFormat="1" ht="13.5">
      <c r="A721" s="509"/>
      <c r="B721" s="386"/>
      <c r="C721" s="336"/>
    </row>
    <row r="722" spans="1:3" s="1" customFormat="1" ht="13.5">
      <c r="A722" s="509"/>
      <c r="B722" s="386"/>
      <c r="C722" s="336"/>
    </row>
    <row r="723" spans="1:3" s="1" customFormat="1" ht="13.5">
      <c r="A723" s="509"/>
      <c r="B723" s="386"/>
      <c r="C723" s="336"/>
    </row>
    <row r="724" spans="1:3" s="1" customFormat="1" ht="13.5">
      <c r="A724" s="509"/>
      <c r="B724" s="386"/>
      <c r="C724" s="336"/>
    </row>
    <row r="725" spans="1:3" s="1" customFormat="1" ht="13.5">
      <c r="A725" s="509"/>
      <c r="B725" s="386"/>
      <c r="C725" s="336"/>
    </row>
    <row r="726" spans="1:3" s="1" customFormat="1" ht="13.5">
      <c r="A726" s="509"/>
      <c r="B726" s="386"/>
      <c r="C726" s="336"/>
    </row>
    <row r="727" spans="1:3" s="1" customFormat="1" ht="13.5">
      <c r="A727" s="509"/>
      <c r="B727" s="386"/>
      <c r="C727" s="336"/>
    </row>
    <row r="728" spans="1:3" s="1" customFormat="1" ht="13.5">
      <c r="A728" s="509"/>
      <c r="B728" s="386"/>
      <c r="C728" s="336"/>
    </row>
    <row r="729" spans="1:3" s="1" customFormat="1" ht="13.5">
      <c r="A729" s="509"/>
      <c r="B729" s="386"/>
      <c r="C729" s="336"/>
    </row>
    <row r="730" spans="1:3" s="1" customFormat="1" ht="13.5">
      <c r="A730" s="509"/>
      <c r="B730" s="386"/>
      <c r="C730" s="336"/>
    </row>
    <row r="731" spans="1:3" s="1" customFormat="1" ht="13.5">
      <c r="A731" s="509"/>
      <c r="B731" s="386"/>
      <c r="C731" s="336"/>
    </row>
    <row r="732" spans="1:3" s="1" customFormat="1" ht="13.5">
      <c r="A732" s="509"/>
      <c r="B732" s="386"/>
      <c r="C732" s="336"/>
    </row>
    <row r="733" spans="1:3" s="1" customFormat="1" ht="13.5">
      <c r="A733" s="509"/>
      <c r="B733" s="386"/>
      <c r="C733" s="336"/>
    </row>
    <row r="734" spans="1:3" s="1" customFormat="1" ht="13.5">
      <c r="A734" s="509"/>
      <c r="B734" s="386"/>
      <c r="C734" s="336"/>
    </row>
    <row r="735" spans="1:3" s="1" customFormat="1" ht="13.5">
      <c r="A735" s="509"/>
      <c r="B735" s="386"/>
      <c r="C735" s="336"/>
    </row>
    <row r="736" spans="1:3" s="1" customFormat="1" ht="13.5">
      <c r="A736" s="509"/>
      <c r="B736" s="386"/>
      <c r="C736" s="336"/>
    </row>
    <row r="737" spans="1:3" s="1" customFormat="1" ht="13.5">
      <c r="A737" s="509"/>
      <c r="B737" s="386"/>
      <c r="C737" s="336"/>
    </row>
    <row r="738" spans="1:3" s="1" customFormat="1" ht="13.5">
      <c r="A738" s="509"/>
      <c r="B738" s="386"/>
      <c r="C738" s="336"/>
    </row>
    <row r="739" spans="1:3" s="1" customFormat="1" ht="13.5">
      <c r="A739" s="509"/>
      <c r="B739" s="386"/>
      <c r="C739" s="336"/>
    </row>
    <row r="740" spans="1:3" s="1" customFormat="1" ht="13.5">
      <c r="A740" s="509"/>
      <c r="B740" s="386"/>
      <c r="C740" s="336"/>
    </row>
    <row r="741" spans="1:3" s="1" customFormat="1" ht="13.5">
      <c r="A741" s="509"/>
      <c r="B741" s="386"/>
      <c r="C741" s="336"/>
    </row>
    <row r="742" spans="1:3" s="1" customFormat="1" ht="13.5">
      <c r="A742" s="509"/>
      <c r="B742" s="386"/>
      <c r="C742" s="336"/>
    </row>
    <row r="743" spans="1:3" s="1" customFormat="1" ht="13.5">
      <c r="A743" s="509"/>
      <c r="B743" s="386"/>
      <c r="C743" s="336"/>
    </row>
    <row r="744" spans="1:3" s="1" customFormat="1" ht="13.5">
      <c r="A744" s="509"/>
      <c r="B744" s="386"/>
      <c r="C744" s="336"/>
    </row>
    <row r="745" spans="1:3" s="1" customFormat="1" ht="13.5">
      <c r="A745" s="509"/>
      <c r="B745" s="386"/>
      <c r="C745" s="336"/>
    </row>
    <row r="746" spans="1:3" s="1" customFormat="1" ht="13.5">
      <c r="A746" s="509"/>
      <c r="B746" s="386"/>
      <c r="C746" s="336"/>
    </row>
    <row r="747" spans="1:3" s="1" customFormat="1" ht="13.5">
      <c r="A747" s="509"/>
      <c r="B747" s="386"/>
      <c r="C747" s="336"/>
    </row>
    <row r="748" spans="1:3" s="1" customFormat="1" ht="13.5">
      <c r="A748" s="509"/>
      <c r="B748" s="386"/>
      <c r="C748" s="336"/>
    </row>
    <row r="749" spans="1:3" s="1" customFormat="1" ht="13.5">
      <c r="A749" s="509"/>
      <c r="B749" s="386"/>
      <c r="C749" s="336"/>
    </row>
    <row r="750" spans="1:3" s="1" customFormat="1" ht="13.5">
      <c r="A750" s="509"/>
      <c r="B750" s="386"/>
      <c r="C750" s="336"/>
    </row>
    <row r="751" spans="1:3" s="1" customFormat="1" ht="13.5">
      <c r="A751" s="509"/>
      <c r="B751" s="386"/>
      <c r="C751" s="336"/>
    </row>
    <row r="752" spans="1:3" s="1" customFormat="1" ht="13.5">
      <c r="A752" s="509"/>
      <c r="B752" s="386"/>
      <c r="C752" s="336"/>
    </row>
    <row r="753" spans="1:3" s="1" customFormat="1" ht="13.5">
      <c r="A753" s="509"/>
      <c r="B753" s="386"/>
      <c r="C753" s="336"/>
    </row>
    <row r="754" spans="1:3" s="1" customFormat="1" ht="13.5">
      <c r="A754" s="509"/>
      <c r="B754" s="386"/>
      <c r="C754" s="336"/>
    </row>
    <row r="755" spans="1:3" s="1" customFormat="1" ht="13.5">
      <c r="A755" s="509"/>
      <c r="B755" s="386"/>
      <c r="C755" s="336"/>
    </row>
    <row r="756" spans="1:3" s="1" customFormat="1" ht="13.5">
      <c r="A756" s="509"/>
      <c r="B756" s="386"/>
      <c r="C756" s="336"/>
    </row>
    <row r="757" spans="1:3" s="1" customFormat="1" ht="13.5">
      <c r="A757" s="509"/>
      <c r="B757" s="386"/>
      <c r="C757" s="336"/>
    </row>
    <row r="758" spans="1:3" s="1" customFormat="1" ht="13.5">
      <c r="A758" s="509"/>
      <c r="B758" s="386"/>
      <c r="C758" s="336"/>
    </row>
    <row r="759" spans="1:3" s="1" customFormat="1" ht="13.5">
      <c r="A759" s="509"/>
      <c r="B759" s="386"/>
      <c r="C759" s="336"/>
    </row>
    <row r="760" spans="1:3" s="1" customFormat="1" ht="13.5">
      <c r="A760" s="509"/>
      <c r="B760" s="386"/>
      <c r="C760" s="336"/>
    </row>
    <row r="761" spans="1:3" s="1" customFormat="1" ht="13.5">
      <c r="A761" s="509"/>
      <c r="B761" s="386"/>
      <c r="C761" s="336"/>
    </row>
    <row r="762" spans="1:3" s="1" customFormat="1" ht="13.5">
      <c r="A762" s="509"/>
      <c r="B762" s="386"/>
      <c r="C762" s="336"/>
    </row>
    <row r="763" spans="1:3" s="1" customFormat="1" ht="13.5">
      <c r="A763" s="509"/>
      <c r="B763" s="386"/>
      <c r="C763" s="336"/>
    </row>
    <row r="764" spans="1:3" s="1" customFormat="1" ht="13.5">
      <c r="A764" s="509"/>
      <c r="B764" s="386"/>
      <c r="C764" s="336"/>
    </row>
    <row r="765" spans="1:3" s="1" customFormat="1" ht="13.5">
      <c r="A765" s="509"/>
      <c r="B765" s="386"/>
      <c r="C765" s="336"/>
    </row>
    <row r="766" spans="1:3" s="1" customFormat="1" ht="13.5">
      <c r="A766" s="509"/>
      <c r="B766" s="386"/>
      <c r="C766" s="336"/>
    </row>
    <row r="767" spans="1:3" s="1" customFormat="1" ht="13.5">
      <c r="A767" s="509"/>
      <c r="B767" s="386"/>
      <c r="C767" s="336"/>
    </row>
    <row r="768" spans="1:3" s="1" customFormat="1" ht="13.5">
      <c r="A768" s="509"/>
      <c r="B768" s="386"/>
      <c r="C768" s="336"/>
    </row>
    <row r="769" spans="1:3" s="1" customFormat="1" ht="13.5">
      <c r="A769" s="509"/>
      <c r="B769" s="386"/>
      <c r="C769" s="336"/>
    </row>
    <row r="770" spans="1:3" s="1" customFormat="1" ht="13.5">
      <c r="A770" s="509"/>
      <c r="B770" s="386"/>
      <c r="C770" s="336"/>
    </row>
    <row r="771" spans="1:3" s="1" customFormat="1" ht="13.5">
      <c r="A771" s="509"/>
      <c r="B771" s="386"/>
      <c r="C771" s="336"/>
    </row>
    <row r="772" spans="1:3" s="1" customFormat="1" ht="13.5">
      <c r="A772" s="509"/>
      <c r="B772" s="386"/>
      <c r="C772" s="336"/>
    </row>
    <row r="773" spans="1:3" s="1" customFormat="1" ht="13.5">
      <c r="A773" s="509"/>
      <c r="B773" s="386"/>
      <c r="C773" s="336"/>
    </row>
    <row r="774" spans="1:3" s="1" customFormat="1" ht="13.5">
      <c r="A774" s="509"/>
      <c r="B774" s="386"/>
      <c r="C774" s="336"/>
    </row>
    <row r="775" spans="1:3" s="1" customFormat="1" ht="13.5">
      <c r="A775" s="509"/>
      <c r="B775" s="386"/>
      <c r="C775" s="336"/>
    </row>
    <row r="776" spans="1:3" s="1" customFormat="1" ht="13.5">
      <c r="A776" s="509"/>
      <c r="B776" s="386"/>
      <c r="C776" s="336"/>
    </row>
    <row r="777" spans="1:3" s="1" customFormat="1" ht="13.5">
      <c r="A777" s="509"/>
      <c r="B777" s="386"/>
      <c r="C777" s="336"/>
    </row>
    <row r="778" spans="1:3" s="1" customFormat="1" ht="13.5">
      <c r="A778" s="509"/>
      <c r="B778" s="386"/>
      <c r="C778" s="336"/>
    </row>
    <row r="779" spans="1:3" s="1" customFormat="1" ht="13.5">
      <c r="A779" s="509"/>
      <c r="B779" s="386"/>
      <c r="C779" s="336"/>
    </row>
    <row r="780" spans="1:3" s="1" customFormat="1" ht="13.5">
      <c r="A780" s="509"/>
      <c r="B780" s="386"/>
      <c r="C780" s="336"/>
    </row>
    <row r="781" spans="1:3" s="1" customFormat="1" ht="13.5">
      <c r="A781" s="509"/>
      <c r="B781" s="386"/>
      <c r="C781" s="336"/>
    </row>
    <row r="782" spans="1:3" s="1" customFormat="1" ht="13.5">
      <c r="A782" s="509"/>
      <c r="B782" s="386"/>
      <c r="C782" s="336"/>
    </row>
    <row r="783" spans="1:3" s="1" customFormat="1" ht="13.5">
      <c r="A783" s="509"/>
      <c r="B783" s="386"/>
      <c r="C783" s="336"/>
    </row>
    <row r="784" spans="1:3" s="1" customFormat="1" ht="13.5">
      <c r="A784" s="509"/>
      <c r="B784" s="386"/>
      <c r="C784" s="336"/>
    </row>
    <row r="785" spans="1:3" s="1" customFormat="1" ht="13.5">
      <c r="A785" s="509"/>
      <c r="B785" s="386"/>
      <c r="C785" s="336"/>
    </row>
    <row r="786" spans="1:3" s="1" customFormat="1" ht="13.5">
      <c r="A786" s="509"/>
      <c r="B786" s="386"/>
      <c r="C786" s="336"/>
    </row>
    <row r="787" spans="1:3" s="1" customFormat="1" ht="13.5">
      <c r="A787" s="509"/>
      <c r="B787" s="386"/>
      <c r="C787" s="336"/>
    </row>
    <row r="788" spans="1:3" s="1" customFormat="1" ht="13.5">
      <c r="A788" s="509"/>
      <c r="B788" s="386"/>
      <c r="C788" s="336"/>
    </row>
    <row r="789" spans="1:3" s="1" customFormat="1" ht="13.5">
      <c r="A789" s="509"/>
      <c r="B789" s="386"/>
      <c r="C789" s="336"/>
    </row>
    <row r="790" spans="1:3" s="1" customFormat="1" ht="13.5">
      <c r="A790" s="509"/>
      <c r="B790" s="386"/>
      <c r="C790" s="336"/>
    </row>
    <row r="791" spans="1:3" s="1" customFormat="1" ht="13.5">
      <c r="A791" s="509"/>
      <c r="B791" s="386"/>
      <c r="C791" s="336"/>
    </row>
    <row r="792" spans="1:3" s="1" customFormat="1" ht="13.5">
      <c r="A792" s="509"/>
      <c r="B792" s="386"/>
      <c r="C792" s="336"/>
    </row>
    <row r="793" spans="1:3" s="1" customFormat="1" ht="13.5">
      <c r="A793" s="509"/>
      <c r="B793" s="386"/>
      <c r="C793" s="336"/>
    </row>
    <row r="794" spans="1:3" s="1" customFormat="1" ht="13.5">
      <c r="A794" s="509"/>
      <c r="B794" s="386"/>
      <c r="C794" s="336"/>
    </row>
    <row r="795" spans="1:3" s="1" customFormat="1" ht="13.5">
      <c r="A795" s="509"/>
      <c r="B795" s="386"/>
      <c r="C795" s="336"/>
    </row>
    <row r="796" spans="1:3" s="1" customFormat="1" ht="13.5">
      <c r="A796" s="509"/>
      <c r="B796" s="386"/>
      <c r="C796" s="336"/>
    </row>
    <row r="797" spans="1:3" s="1" customFormat="1" ht="13.5">
      <c r="A797" s="509"/>
      <c r="B797" s="386"/>
      <c r="C797" s="336"/>
    </row>
    <row r="798" spans="1:3" s="1" customFormat="1" ht="13.5">
      <c r="A798" s="509"/>
      <c r="B798" s="386"/>
      <c r="C798" s="336"/>
    </row>
    <row r="799" spans="1:3" s="1" customFormat="1" ht="13.5">
      <c r="A799" s="509"/>
      <c r="B799" s="386"/>
      <c r="C799" s="336"/>
    </row>
    <row r="800" spans="1:3" s="1" customFormat="1" ht="13.5">
      <c r="A800" s="509"/>
      <c r="B800" s="386"/>
      <c r="C800" s="336"/>
    </row>
    <row r="801" spans="1:3" s="1" customFormat="1" ht="13.5">
      <c r="A801" s="509"/>
      <c r="B801" s="386"/>
      <c r="C801" s="336"/>
    </row>
    <row r="802" spans="1:3" s="1" customFormat="1" ht="13.5">
      <c r="A802" s="509"/>
      <c r="B802" s="386"/>
      <c r="C802" s="336"/>
    </row>
    <row r="803" spans="1:3" s="1" customFormat="1" ht="13.5">
      <c r="A803" s="509"/>
      <c r="B803" s="386"/>
      <c r="C803" s="336"/>
    </row>
    <row r="804" spans="1:3" s="1" customFormat="1" ht="13.5">
      <c r="A804" s="509"/>
      <c r="B804" s="386"/>
      <c r="C804" s="336"/>
    </row>
    <row r="805" spans="1:3" s="1" customFormat="1" ht="13.5">
      <c r="A805" s="509"/>
      <c r="B805" s="386"/>
      <c r="C805" s="336"/>
    </row>
    <row r="806" spans="1:3" s="1" customFormat="1" ht="13.5">
      <c r="A806" s="509"/>
      <c r="B806" s="386"/>
      <c r="C806" s="336"/>
    </row>
    <row r="807" spans="1:3" s="1" customFormat="1" ht="13.5">
      <c r="A807" s="509"/>
      <c r="B807" s="386"/>
      <c r="C807" s="336"/>
    </row>
    <row r="808" spans="1:3" s="1" customFormat="1" ht="13.5">
      <c r="A808" s="509"/>
      <c r="B808" s="386"/>
      <c r="C808" s="336"/>
    </row>
    <row r="809" spans="1:3" s="1" customFormat="1" ht="13.5">
      <c r="A809" s="509"/>
      <c r="B809" s="386"/>
      <c r="C809" s="336"/>
    </row>
    <row r="810" spans="1:3" s="1" customFormat="1" ht="13.5">
      <c r="A810" s="509"/>
      <c r="B810" s="386"/>
      <c r="C810" s="336"/>
    </row>
    <row r="811" spans="1:3" s="1" customFormat="1" ht="13.5">
      <c r="A811" s="509"/>
      <c r="B811" s="386"/>
      <c r="C811" s="336"/>
    </row>
    <row r="812" spans="1:3" s="1" customFormat="1" ht="13.5">
      <c r="A812" s="509"/>
      <c r="B812" s="386"/>
      <c r="C812" s="336"/>
    </row>
    <row r="813" spans="1:3" s="1" customFormat="1" ht="13.5">
      <c r="A813" s="509"/>
      <c r="B813" s="386"/>
      <c r="C813" s="336"/>
    </row>
    <row r="814" spans="1:3" s="1" customFormat="1" ht="13.5">
      <c r="A814" s="509"/>
      <c r="B814" s="386"/>
      <c r="C814" s="336"/>
    </row>
    <row r="815" spans="1:3" s="1" customFormat="1" ht="13.5">
      <c r="A815" s="509"/>
      <c r="B815" s="386"/>
      <c r="C815" s="336"/>
    </row>
    <row r="816" spans="1:3" s="1" customFormat="1" ht="13.5">
      <c r="A816" s="509"/>
      <c r="B816" s="386"/>
      <c r="C816" s="336"/>
    </row>
    <row r="817" spans="1:3" s="1" customFormat="1" ht="13.5">
      <c r="A817" s="509"/>
      <c r="B817" s="386"/>
      <c r="C817" s="336"/>
    </row>
    <row r="818" spans="1:3" s="1" customFormat="1" ht="13.5">
      <c r="A818" s="509"/>
      <c r="B818" s="386"/>
      <c r="C818" s="336"/>
    </row>
    <row r="819" spans="1:3" s="1" customFormat="1" ht="13.5">
      <c r="A819" s="509"/>
      <c r="B819" s="386"/>
      <c r="C819" s="336"/>
    </row>
    <row r="820" spans="1:3" s="1" customFormat="1" ht="13.5">
      <c r="A820" s="509"/>
      <c r="B820" s="386"/>
      <c r="C820" s="336"/>
    </row>
    <row r="821" spans="1:3" s="1" customFormat="1" ht="13.5">
      <c r="A821" s="509"/>
      <c r="B821" s="386"/>
      <c r="C821" s="336"/>
    </row>
    <row r="822" spans="1:3" s="1" customFormat="1" ht="13.5">
      <c r="A822" s="509"/>
      <c r="B822" s="386"/>
      <c r="C822" s="336"/>
    </row>
    <row r="823" spans="1:3" s="1" customFormat="1" ht="13.5">
      <c r="A823" s="509"/>
      <c r="B823" s="386"/>
      <c r="C823" s="336"/>
    </row>
    <row r="824" spans="1:3" s="1" customFormat="1" ht="13.5">
      <c r="A824" s="509"/>
      <c r="B824" s="386"/>
      <c r="C824" s="336"/>
    </row>
    <row r="825" spans="1:3" s="1" customFormat="1" ht="13.5">
      <c r="A825" s="509"/>
      <c r="B825" s="386"/>
      <c r="C825" s="336"/>
    </row>
    <row r="826" spans="1:3" s="1" customFormat="1" ht="13.5">
      <c r="A826" s="509"/>
      <c r="B826" s="386"/>
      <c r="C826" s="336"/>
    </row>
    <row r="827" spans="1:3" s="1" customFormat="1" ht="13.5">
      <c r="A827" s="509"/>
      <c r="B827" s="386"/>
      <c r="C827" s="336"/>
    </row>
    <row r="828" spans="1:3" s="1" customFormat="1" ht="13.5">
      <c r="A828" s="509"/>
      <c r="B828" s="386"/>
      <c r="C828" s="336"/>
    </row>
    <row r="829" spans="1:3" s="1" customFormat="1" ht="13.5">
      <c r="A829" s="509"/>
      <c r="B829" s="386"/>
      <c r="C829" s="336"/>
    </row>
    <row r="830" spans="1:3" s="1" customFormat="1" ht="13.5">
      <c r="A830" s="509"/>
      <c r="B830" s="386"/>
      <c r="C830" s="336"/>
    </row>
    <row r="831" spans="1:3" s="1" customFormat="1" ht="13.5">
      <c r="A831" s="509"/>
      <c r="B831" s="386"/>
      <c r="C831" s="336"/>
    </row>
    <row r="832" spans="1:3" s="1" customFormat="1" ht="13.5">
      <c r="A832" s="509"/>
      <c r="B832" s="386"/>
      <c r="C832" s="336"/>
    </row>
    <row r="833" spans="1:3" s="1" customFormat="1" ht="13.5">
      <c r="A833" s="509"/>
      <c r="B833" s="386"/>
      <c r="C833" s="336"/>
    </row>
    <row r="834" spans="1:3" s="1" customFormat="1" ht="13.5">
      <c r="A834" s="509"/>
      <c r="B834" s="386"/>
      <c r="C834" s="336"/>
    </row>
    <row r="835" spans="1:3" s="1" customFormat="1" ht="13.5">
      <c r="A835" s="509"/>
      <c r="B835" s="386"/>
      <c r="C835" s="336"/>
    </row>
    <row r="836" spans="1:3" s="1" customFormat="1" ht="13.5">
      <c r="A836" s="509"/>
      <c r="B836" s="386"/>
      <c r="C836" s="336"/>
    </row>
    <row r="837" spans="1:3" s="1" customFormat="1" ht="13.5">
      <c r="A837" s="509"/>
      <c r="B837" s="386"/>
      <c r="C837" s="336"/>
    </row>
    <row r="838" spans="1:3" s="1" customFormat="1" ht="13.5">
      <c r="A838" s="509"/>
      <c r="B838" s="386"/>
      <c r="C838" s="336"/>
    </row>
    <row r="839" spans="1:3" s="1" customFormat="1" ht="13.5">
      <c r="A839" s="509"/>
      <c r="B839" s="386"/>
      <c r="C839" s="336"/>
    </row>
    <row r="840" spans="1:3" s="1" customFormat="1" ht="13.5">
      <c r="A840" s="509"/>
      <c r="B840" s="386"/>
      <c r="C840" s="336"/>
    </row>
    <row r="841" spans="1:3" s="1" customFormat="1" ht="13.5">
      <c r="A841" s="509"/>
      <c r="B841" s="386"/>
      <c r="C841" s="336"/>
    </row>
    <row r="842" spans="1:3" s="1" customFormat="1" ht="13.5">
      <c r="A842" s="509"/>
      <c r="B842" s="386"/>
      <c r="C842" s="336"/>
    </row>
    <row r="843" spans="1:3" s="1" customFormat="1" ht="13.5">
      <c r="A843" s="509"/>
      <c r="B843" s="386"/>
      <c r="C843" s="336"/>
    </row>
    <row r="844" spans="1:3" s="1" customFormat="1" ht="13.5">
      <c r="A844" s="509"/>
      <c r="B844" s="386"/>
      <c r="C844" s="336"/>
    </row>
    <row r="845" spans="1:3" s="1" customFormat="1" ht="13.5">
      <c r="A845" s="509"/>
      <c r="B845" s="386"/>
      <c r="C845" s="336"/>
    </row>
    <row r="846" spans="1:3" s="1" customFormat="1" ht="13.5">
      <c r="A846" s="509"/>
      <c r="B846" s="386"/>
      <c r="C846" s="336"/>
    </row>
    <row r="847" spans="1:3" s="1" customFormat="1" ht="13.5">
      <c r="A847" s="509"/>
      <c r="B847" s="386"/>
      <c r="C847" s="336"/>
    </row>
    <row r="848" spans="1:3" s="1" customFormat="1" ht="13.5">
      <c r="A848" s="509"/>
      <c r="B848" s="386"/>
      <c r="C848" s="336"/>
    </row>
    <row r="849" spans="1:3" s="1" customFormat="1" ht="13.5">
      <c r="A849" s="509"/>
      <c r="B849" s="386"/>
      <c r="C849" s="336"/>
    </row>
    <row r="850" spans="1:3" s="1" customFormat="1" ht="13.5">
      <c r="A850" s="509"/>
      <c r="B850" s="386"/>
      <c r="C850" s="336"/>
    </row>
    <row r="851" spans="1:3" s="1" customFormat="1" ht="13.5">
      <c r="A851" s="509"/>
      <c r="B851" s="386"/>
      <c r="C851" s="336"/>
    </row>
    <row r="852" spans="1:3" s="1" customFormat="1" ht="13.5">
      <c r="A852" s="509"/>
      <c r="B852" s="386"/>
      <c r="C852" s="336"/>
    </row>
    <row r="853" spans="1:3" s="1" customFormat="1" ht="13.5">
      <c r="A853" s="509"/>
      <c r="B853" s="386"/>
      <c r="C853" s="336"/>
    </row>
    <row r="854" spans="1:3" s="1" customFormat="1" ht="13.5">
      <c r="A854" s="509"/>
      <c r="B854" s="386"/>
      <c r="C854" s="336"/>
    </row>
    <row r="855" spans="1:3" s="1" customFormat="1" ht="13.5">
      <c r="A855" s="509"/>
      <c r="B855" s="386"/>
      <c r="C855" s="336"/>
    </row>
    <row r="856" spans="1:3" s="1" customFormat="1" ht="13.5">
      <c r="A856" s="509"/>
      <c r="B856" s="386"/>
      <c r="C856" s="336"/>
    </row>
    <row r="857" spans="1:3" s="1" customFormat="1" ht="13.5">
      <c r="A857" s="509"/>
      <c r="B857" s="386"/>
      <c r="C857" s="336"/>
    </row>
    <row r="858" spans="1:3" s="1" customFormat="1" ht="13.5">
      <c r="A858" s="509"/>
      <c r="B858" s="386"/>
      <c r="C858" s="336"/>
    </row>
    <row r="859" spans="1:3" s="1" customFormat="1" ht="13.5">
      <c r="A859" s="509"/>
      <c r="B859" s="386"/>
      <c r="C859" s="336"/>
    </row>
    <row r="860" spans="1:3" s="1" customFormat="1" ht="13.5">
      <c r="A860" s="509"/>
      <c r="B860" s="386"/>
      <c r="C860" s="336"/>
    </row>
    <row r="861" spans="1:3" s="1" customFormat="1" ht="13.5">
      <c r="A861" s="509"/>
      <c r="B861" s="386"/>
      <c r="C861" s="336"/>
    </row>
    <row r="862" spans="1:3" s="1" customFormat="1" ht="13.5">
      <c r="A862" s="509"/>
      <c r="B862" s="386"/>
      <c r="C862" s="336"/>
    </row>
    <row r="863" spans="1:3" s="1" customFormat="1" ht="13.5">
      <c r="A863" s="509"/>
      <c r="B863" s="386"/>
      <c r="C863" s="336"/>
    </row>
    <row r="864" spans="1:3" s="1" customFormat="1" ht="13.5">
      <c r="A864" s="509"/>
      <c r="B864" s="386"/>
      <c r="C864" s="336"/>
    </row>
    <row r="865" spans="1:3" s="1" customFormat="1" ht="13.5">
      <c r="A865" s="509"/>
      <c r="B865" s="386"/>
      <c r="C865" s="336"/>
    </row>
    <row r="866" spans="1:3" s="1" customFormat="1" ht="13.5">
      <c r="A866" s="509"/>
      <c r="B866" s="386"/>
      <c r="C866" s="336"/>
    </row>
    <row r="867" spans="1:3" s="1" customFormat="1" ht="13.5">
      <c r="A867" s="509"/>
      <c r="B867" s="386"/>
      <c r="C867" s="336"/>
    </row>
    <row r="868" spans="1:3" s="1" customFormat="1" ht="13.5">
      <c r="A868" s="509"/>
      <c r="B868" s="386"/>
      <c r="C868" s="336"/>
    </row>
    <row r="869" spans="1:3" s="1" customFormat="1" ht="13.5">
      <c r="A869" s="509"/>
      <c r="B869" s="386"/>
      <c r="C869" s="336"/>
    </row>
    <row r="870" spans="1:3" s="1" customFormat="1" ht="13.5">
      <c r="A870" s="509"/>
      <c r="B870" s="386"/>
      <c r="C870" s="336"/>
    </row>
    <row r="871" spans="1:3" s="1" customFormat="1" ht="13.5">
      <c r="A871" s="509"/>
      <c r="B871" s="386"/>
      <c r="C871" s="336"/>
    </row>
    <row r="872" spans="1:3" s="1" customFormat="1" ht="13.5">
      <c r="A872" s="509"/>
      <c r="B872" s="386"/>
      <c r="C872" s="336"/>
    </row>
    <row r="873" spans="1:3" s="1" customFormat="1" ht="13.5">
      <c r="A873" s="509"/>
      <c r="B873" s="386"/>
      <c r="C873" s="336"/>
    </row>
    <row r="874" spans="1:3" s="1" customFormat="1" ht="13.5">
      <c r="A874" s="509"/>
      <c r="B874" s="386"/>
      <c r="C874" s="336"/>
    </row>
    <row r="875" spans="1:3" s="1" customFormat="1" ht="13.5">
      <c r="A875" s="509"/>
      <c r="B875" s="386"/>
      <c r="C875" s="336"/>
    </row>
    <row r="876" spans="1:3" s="1" customFormat="1" ht="13.5">
      <c r="A876" s="509"/>
      <c r="B876" s="386"/>
      <c r="C876" s="336"/>
    </row>
    <row r="877" spans="1:3" s="1" customFormat="1" ht="13.5">
      <c r="A877" s="509"/>
      <c r="B877" s="386"/>
      <c r="C877" s="336"/>
    </row>
    <row r="878" spans="1:3" s="1" customFormat="1" ht="13.5">
      <c r="A878" s="509"/>
      <c r="B878" s="386"/>
      <c r="C878" s="336"/>
    </row>
    <row r="879" spans="1:3" s="1" customFormat="1" ht="13.5">
      <c r="A879" s="509"/>
      <c r="B879" s="386"/>
      <c r="C879" s="336"/>
    </row>
    <row r="880" spans="1:3" s="1" customFormat="1" ht="13.5">
      <c r="A880" s="509"/>
      <c r="B880" s="386"/>
      <c r="C880" s="336"/>
    </row>
    <row r="881" spans="1:3" s="1" customFormat="1" ht="13.5">
      <c r="A881" s="509"/>
      <c r="B881" s="386"/>
      <c r="C881" s="336"/>
    </row>
    <row r="882" spans="1:3" s="1" customFormat="1" ht="13.5">
      <c r="A882" s="509"/>
      <c r="B882" s="386"/>
      <c r="C882" s="336"/>
    </row>
    <row r="883" spans="1:3" s="1" customFormat="1" ht="13.5">
      <c r="A883" s="509"/>
      <c r="B883" s="386"/>
      <c r="C883" s="336"/>
    </row>
    <row r="884" spans="1:3" s="1" customFormat="1" ht="13.5">
      <c r="A884" s="509"/>
      <c r="B884" s="386"/>
      <c r="C884" s="336"/>
    </row>
    <row r="885" spans="1:3" s="1" customFormat="1" ht="13.5">
      <c r="A885" s="509"/>
      <c r="B885" s="386"/>
      <c r="C885" s="336"/>
    </row>
    <row r="886" spans="1:3" s="1" customFormat="1" ht="13.5">
      <c r="A886" s="509"/>
      <c r="B886" s="386"/>
      <c r="C886" s="336"/>
    </row>
    <row r="887" spans="1:3" s="1" customFormat="1" ht="13.5">
      <c r="A887" s="509"/>
      <c r="B887" s="386"/>
      <c r="C887" s="336"/>
    </row>
    <row r="888" spans="1:3" s="1" customFormat="1" ht="13.5">
      <c r="A888" s="509"/>
      <c r="B888" s="386"/>
      <c r="C888" s="336"/>
    </row>
    <row r="889" spans="1:3" s="1" customFormat="1" ht="13.5">
      <c r="A889" s="509"/>
      <c r="B889" s="386"/>
      <c r="C889" s="336"/>
    </row>
    <row r="890" spans="1:3" s="1" customFormat="1" ht="13.5">
      <c r="A890" s="509"/>
      <c r="B890" s="386"/>
      <c r="C890" s="336"/>
    </row>
    <row r="891" spans="1:3" s="1" customFormat="1" ht="13.5">
      <c r="A891" s="509"/>
      <c r="B891" s="386"/>
      <c r="C891" s="336"/>
    </row>
    <row r="892" spans="1:3" s="1" customFormat="1" ht="13.5">
      <c r="A892" s="509"/>
      <c r="B892" s="386"/>
      <c r="C892" s="336"/>
    </row>
    <row r="893" spans="1:3" s="1" customFormat="1" ht="13.5">
      <c r="A893" s="509"/>
      <c r="B893" s="386"/>
      <c r="C893" s="336"/>
    </row>
    <row r="894" spans="1:3" s="1" customFormat="1" ht="13.5">
      <c r="A894" s="509"/>
      <c r="B894" s="386"/>
      <c r="C894" s="336"/>
    </row>
    <row r="895" spans="1:3" s="1" customFormat="1" ht="13.5">
      <c r="A895" s="509"/>
      <c r="B895" s="386"/>
      <c r="C895" s="336"/>
    </row>
    <row r="896" spans="1:3" s="1" customFormat="1" ht="13.5">
      <c r="A896" s="509"/>
      <c r="B896" s="386"/>
      <c r="C896" s="336"/>
    </row>
    <row r="897" spans="1:3" s="1" customFormat="1" ht="13.5">
      <c r="A897" s="509"/>
      <c r="B897" s="386"/>
      <c r="C897" s="336"/>
    </row>
    <row r="898" spans="1:3" s="1" customFormat="1" ht="13.5">
      <c r="A898" s="509"/>
      <c r="B898" s="386"/>
      <c r="C898" s="336"/>
    </row>
    <row r="899" spans="1:3" s="1" customFormat="1" ht="13.5">
      <c r="A899" s="509"/>
      <c r="B899" s="386"/>
      <c r="C899" s="336"/>
    </row>
    <row r="900" spans="1:3" s="1" customFormat="1" ht="13.5">
      <c r="A900" s="509"/>
      <c r="B900" s="386"/>
      <c r="C900" s="336"/>
    </row>
    <row r="901" spans="1:3" s="1" customFormat="1" ht="13.5">
      <c r="A901" s="509"/>
      <c r="B901" s="386"/>
      <c r="C901" s="336"/>
    </row>
    <row r="902" spans="1:3" s="1" customFormat="1" ht="13.5">
      <c r="A902" s="509"/>
      <c r="B902" s="386"/>
      <c r="C902" s="336"/>
    </row>
    <row r="903" spans="1:3" s="1" customFormat="1" ht="13.5">
      <c r="A903" s="509"/>
      <c r="B903" s="386"/>
      <c r="C903" s="336"/>
    </row>
    <row r="904" spans="1:3" s="1" customFormat="1" ht="13.5">
      <c r="A904" s="509"/>
      <c r="B904" s="386"/>
      <c r="C904" s="336"/>
    </row>
    <row r="905" spans="1:3" s="1" customFormat="1" ht="13.5">
      <c r="A905" s="509"/>
      <c r="B905" s="386"/>
      <c r="C905" s="336"/>
    </row>
    <row r="906" spans="1:3" s="1" customFormat="1" ht="13.5">
      <c r="A906" s="509"/>
      <c r="B906" s="386"/>
      <c r="C906" s="336"/>
    </row>
    <row r="907" spans="1:3" s="1" customFormat="1" ht="13.5">
      <c r="A907" s="509"/>
      <c r="B907" s="386"/>
      <c r="C907" s="336"/>
    </row>
    <row r="908" spans="1:3" s="1" customFormat="1" ht="13.5">
      <c r="A908" s="509"/>
      <c r="B908" s="386"/>
      <c r="C908" s="336"/>
    </row>
    <row r="909" spans="1:3" s="1" customFormat="1" ht="13.5">
      <c r="A909" s="509"/>
      <c r="B909" s="386"/>
      <c r="C909" s="336"/>
    </row>
    <row r="910" spans="1:3" s="1" customFormat="1" ht="13.5">
      <c r="A910" s="509"/>
      <c r="B910" s="386"/>
      <c r="C910" s="336"/>
    </row>
    <row r="911" spans="1:3" s="1" customFormat="1" ht="13.5">
      <c r="A911" s="509"/>
      <c r="B911" s="386"/>
      <c r="C911" s="336"/>
    </row>
  </sheetData>
  <sheetProtection/>
  <mergeCells count="2">
    <mergeCell ref="C1:D1"/>
    <mergeCell ref="C2:D2"/>
  </mergeCells>
  <printOptions/>
  <pageMargins left="0.5905511811023623" right="0.2755905511811024" top="0.6692913385826772" bottom="0.2755905511811024" header="0.5118110236220472" footer="0.1968503937007874"/>
  <pageSetup fitToHeight="3"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N346"/>
  <sheetViews>
    <sheetView zoomScalePageLayoutView="0" workbookViewId="0" topLeftCell="A1">
      <pane xSplit="1" ySplit="4" topLeftCell="B44" activePane="bottomRight" state="frozen"/>
      <selection pane="topLeft" activeCell="A1" sqref="A1"/>
      <selection pane="topRight" activeCell="C1" sqref="C1"/>
      <selection pane="bottomLeft" activeCell="A5" sqref="A5"/>
      <selection pane="bottomRight" activeCell="I2" sqref="I2"/>
    </sheetView>
  </sheetViews>
  <sheetFormatPr defaultColWidth="9.00390625" defaultRowHeight="13.5"/>
  <cols>
    <col min="1" max="1" width="13.625" style="117" customWidth="1"/>
    <col min="2" max="9" width="7.625" style="117" customWidth="1"/>
    <col min="10" max="10" width="8.625" style="117" customWidth="1"/>
    <col min="11" max="11" width="5.125" style="117" customWidth="1"/>
    <col min="12" max="12" width="4.50390625" style="135" customWidth="1"/>
    <col min="13" max="13" width="9.00390625" style="500" customWidth="1"/>
    <col min="14" max="16384" width="9.00390625" style="117" customWidth="1"/>
  </cols>
  <sheetData>
    <row r="1" spans="9:13" s="1" customFormat="1" ht="13.5">
      <c r="I1" s="725" t="s">
        <v>151</v>
      </c>
      <c r="J1" s="725"/>
      <c r="K1" s="725"/>
      <c r="L1" s="725"/>
      <c r="M1" s="493"/>
    </row>
    <row r="2" spans="1:13" s="1" customFormat="1" ht="35.25" customHeight="1" thickBot="1">
      <c r="A2" s="390" t="s">
        <v>189</v>
      </c>
      <c r="B2" s="391"/>
      <c r="C2" s="391"/>
      <c r="D2" s="391"/>
      <c r="E2" s="391"/>
      <c r="F2" s="392"/>
      <c r="G2" s="392"/>
      <c r="H2" s="392"/>
      <c r="I2" s="392"/>
      <c r="J2" s="392"/>
      <c r="K2" s="392"/>
      <c r="L2" s="393"/>
      <c r="M2" s="493"/>
    </row>
    <row r="3" spans="1:14" s="1" customFormat="1" ht="13.5" customHeight="1" thickBot="1">
      <c r="A3" s="728" t="s">
        <v>433</v>
      </c>
      <c r="B3" s="730" t="s">
        <v>434</v>
      </c>
      <c r="C3" s="731"/>
      <c r="D3" s="731"/>
      <c r="E3" s="732"/>
      <c r="F3" s="733" t="s">
        <v>299</v>
      </c>
      <c r="G3" s="733"/>
      <c r="H3" s="733"/>
      <c r="I3" s="733"/>
      <c r="J3" s="726" t="s">
        <v>435</v>
      </c>
      <c r="K3" s="734" t="s">
        <v>60</v>
      </c>
      <c r="L3" s="735"/>
      <c r="M3" s="735"/>
      <c r="N3" s="736"/>
    </row>
    <row r="4" spans="1:14" s="1" customFormat="1" ht="29.25" customHeight="1" thickBot="1">
      <c r="A4" s="729"/>
      <c r="B4" s="394" t="s">
        <v>436</v>
      </c>
      <c r="C4" s="395" t="s">
        <v>437</v>
      </c>
      <c r="D4" s="395" t="s">
        <v>438</v>
      </c>
      <c r="E4" s="396" t="s">
        <v>439</v>
      </c>
      <c r="F4" s="397" t="s">
        <v>436</v>
      </c>
      <c r="G4" s="395" t="s">
        <v>437</v>
      </c>
      <c r="H4" s="395" t="s">
        <v>438</v>
      </c>
      <c r="I4" s="398" t="s">
        <v>439</v>
      </c>
      <c r="J4" s="727"/>
      <c r="K4" s="399" t="s">
        <v>315</v>
      </c>
      <c r="L4" s="400" t="s">
        <v>316</v>
      </c>
      <c r="M4" s="494" t="s">
        <v>61</v>
      </c>
      <c r="N4" s="401" t="s">
        <v>62</v>
      </c>
    </row>
    <row r="5" spans="1:14" s="1" customFormat="1" ht="18" customHeight="1">
      <c r="A5" s="240" t="s">
        <v>22</v>
      </c>
      <c r="B5" s="241" t="s">
        <v>83</v>
      </c>
      <c r="C5" s="242" t="s">
        <v>83</v>
      </c>
      <c r="D5" s="242" t="s">
        <v>83</v>
      </c>
      <c r="E5" s="242" t="s">
        <v>83</v>
      </c>
      <c r="F5" s="241" t="s">
        <v>83</v>
      </c>
      <c r="G5" s="242" t="s">
        <v>83</v>
      </c>
      <c r="H5" s="242" t="s">
        <v>83</v>
      </c>
      <c r="I5" s="242" t="s">
        <v>83</v>
      </c>
      <c r="J5" s="243">
        <f aca="true" t="shared" si="0" ref="J5:J37">SUM(B5:I5)</f>
        <v>0</v>
      </c>
      <c r="K5" s="244"/>
      <c r="L5" s="245">
        <v>1</v>
      </c>
      <c r="M5" s="495" t="s">
        <v>63</v>
      </c>
      <c r="N5" s="246" t="s">
        <v>64</v>
      </c>
    </row>
    <row r="6" spans="1:14" s="1" customFormat="1" ht="18" customHeight="1">
      <c r="A6" s="43" t="s">
        <v>566</v>
      </c>
      <c r="B6" s="19">
        <v>1</v>
      </c>
      <c r="C6" s="20">
        <v>0</v>
      </c>
      <c r="D6" s="20">
        <v>1</v>
      </c>
      <c r="E6" s="7">
        <v>1</v>
      </c>
      <c r="F6" s="21">
        <v>0</v>
      </c>
      <c r="G6" s="20">
        <v>0</v>
      </c>
      <c r="H6" s="20">
        <v>0</v>
      </c>
      <c r="I6" s="115">
        <v>0</v>
      </c>
      <c r="J6" s="8">
        <f t="shared" si="0"/>
        <v>3</v>
      </c>
      <c r="K6" s="112">
        <v>1</v>
      </c>
      <c r="L6" s="27"/>
      <c r="M6" s="496" t="s">
        <v>63</v>
      </c>
      <c r="N6" s="100" t="s">
        <v>64</v>
      </c>
    </row>
    <row r="7" spans="1:14" s="1" customFormat="1" ht="18" customHeight="1">
      <c r="A7" s="18" t="s">
        <v>567</v>
      </c>
      <c r="B7" s="19">
        <v>0</v>
      </c>
      <c r="C7" s="20">
        <v>0</v>
      </c>
      <c r="D7" s="20">
        <v>0</v>
      </c>
      <c r="E7" s="7">
        <v>0</v>
      </c>
      <c r="F7" s="21">
        <v>0</v>
      </c>
      <c r="G7" s="20">
        <v>0</v>
      </c>
      <c r="H7" s="20">
        <v>0</v>
      </c>
      <c r="I7" s="115">
        <v>0</v>
      </c>
      <c r="J7" s="8">
        <f t="shared" si="0"/>
        <v>0</v>
      </c>
      <c r="K7" s="112">
        <v>1</v>
      </c>
      <c r="L7" s="27">
        <v>1</v>
      </c>
      <c r="M7" s="496" t="s">
        <v>202</v>
      </c>
      <c r="N7" s="100" t="s">
        <v>64</v>
      </c>
    </row>
    <row r="8" spans="1:14" s="1" customFormat="1" ht="25.5" customHeight="1">
      <c r="A8" s="18" t="s">
        <v>554</v>
      </c>
      <c r="B8" s="19">
        <v>0</v>
      </c>
      <c r="C8" s="20">
        <v>0</v>
      </c>
      <c r="D8" s="20">
        <v>1</v>
      </c>
      <c r="E8" s="7">
        <v>1</v>
      </c>
      <c r="F8" s="21">
        <v>0</v>
      </c>
      <c r="G8" s="20">
        <v>0</v>
      </c>
      <c r="H8" s="20">
        <v>0</v>
      </c>
      <c r="I8" s="115">
        <v>0</v>
      </c>
      <c r="J8" s="8">
        <f t="shared" si="0"/>
        <v>2</v>
      </c>
      <c r="K8" s="112"/>
      <c r="L8" s="27">
        <v>1</v>
      </c>
      <c r="M8" s="496" t="s">
        <v>230</v>
      </c>
      <c r="N8" s="100"/>
    </row>
    <row r="9" spans="1:14" ht="18" customHeight="1">
      <c r="A9" s="145" t="s">
        <v>556</v>
      </c>
      <c r="B9" s="136">
        <v>0</v>
      </c>
      <c r="C9" s="137">
        <v>0</v>
      </c>
      <c r="D9" s="137">
        <v>0</v>
      </c>
      <c r="E9" s="138">
        <v>1</v>
      </c>
      <c r="F9" s="139">
        <v>0</v>
      </c>
      <c r="G9" s="137">
        <v>0</v>
      </c>
      <c r="H9" s="137">
        <v>0</v>
      </c>
      <c r="I9" s="140">
        <v>0</v>
      </c>
      <c r="J9" s="141">
        <f t="shared" si="0"/>
        <v>1</v>
      </c>
      <c r="K9" s="142"/>
      <c r="L9" s="143">
        <v>1</v>
      </c>
      <c r="M9" s="497" t="s">
        <v>545</v>
      </c>
      <c r="N9" s="144"/>
    </row>
    <row r="10" spans="1:14" s="1" customFormat="1" ht="18" customHeight="1">
      <c r="A10" s="18" t="s">
        <v>568</v>
      </c>
      <c r="B10" s="19">
        <v>2</v>
      </c>
      <c r="C10" s="20">
        <v>10</v>
      </c>
      <c r="D10" s="20">
        <v>13</v>
      </c>
      <c r="E10" s="7">
        <v>13</v>
      </c>
      <c r="F10" s="21">
        <v>0</v>
      </c>
      <c r="G10" s="20">
        <v>0</v>
      </c>
      <c r="H10" s="20">
        <v>0</v>
      </c>
      <c r="I10" s="115">
        <v>0</v>
      </c>
      <c r="J10" s="8">
        <f t="shared" si="0"/>
        <v>38</v>
      </c>
      <c r="K10" s="112"/>
      <c r="L10" s="27">
        <v>1</v>
      </c>
      <c r="M10" s="496" t="s">
        <v>63</v>
      </c>
      <c r="N10" s="100" t="s">
        <v>296</v>
      </c>
    </row>
    <row r="11" spans="1:14" s="1" customFormat="1" ht="18" customHeight="1">
      <c r="A11" s="18" t="s">
        <v>569</v>
      </c>
      <c r="B11" s="19">
        <v>34</v>
      </c>
      <c r="C11" s="20">
        <v>52</v>
      </c>
      <c r="D11" s="20">
        <v>35</v>
      </c>
      <c r="E11" s="7">
        <v>28</v>
      </c>
      <c r="F11" s="21"/>
      <c r="G11" s="20"/>
      <c r="H11" s="20"/>
      <c r="I11" s="115"/>
      <c r="J11" s="8">
        <f>SUM(B11:I11)</f>
        <v>149</v>
      </c>
      <c r="K11" s="112"/>
      <c r="L11" s="27">
        <v>1</v>
      </c>
      <c r="M11" s="496" t="s">
        <v>63</v>
      </c>
      <c r="N11" s="100" t="s">
        <v>64</v>
      </c>
    </row>
    <row r="12" spans="1:14" s="1" customFormat="1" ht="24" customHeight="1">
      <c r="A12" s="18" t="s">
        <v>557</v>
      </c>
      <c r="B12" s="19">
        <v>0</v>
      </c>
      <c r="C12" s="20">
        <v>0</v>
      </c>
      <c r="D12" s="20">
        <v>0</v>
      </c>
      <c r="E12" s="7">
        <v>0</v>
      </c>
      <c r="F12" s="21">
        <v>0</v>
      </c>
      <c r="G12" s="20">
        <v>0</v>
      </c>
      <c r="H12" s="20">
        <v>0</v>
      </c>
      <c r="I12" s="115">
        <v>0</v>
      </c>
      <c r="J12" s="8">
        <v>0</v>
      </c>
      <c r="K12" s="112">
        <v>1</v>
      </c>
      <c r="L12" s="27"/>
      <c r="M12" s="496" t="s">
        <v>202</v>
      </c>
      <c r="N12" s="100" t="s">
        <v>296</v>
      </c>
    </row>
    <row r="13" spans="1:14" s="1" customFormat="1" ht="22.5" customHeight="1">
      <c r="A13" s="18" t="s">
        <v>570</v>
      </c>
      <c r="B13" s="19">
        <v>43</v>
      </c>
      <c r="C13" s="20">
        <v>95</v>
      </c>
      <c r="D13" s="27">
        <v>77</v>
      </c>
      <c r="E13" s="7">
        <v>87</v>
      </c>
      <c r="F13" s="21"/>
      <c r="G13" s="20"/>
      <c r="H13" s="20"/>
      <c r="I13" s="115"/>
      <c r="J13" s="8">
        <f>SUM(B13:I13)</f>
        <v>302</v>
      </c>
      <c r="K13" s="112"/>
      <c r="L13" s="27">
        <v>1</v>
      </c>
      <c r="M13" s="496" t="s">
        <v>202</v>
      </c>
      <c r="N13" s="100" t="s">
        <v>296</v>
      </c>
    </row>
    <row r="14" spans="1:14" s="1" customFormat="1" ht="18" customHeight="1">
      <c r="A14" s="18" t="s">
        <v>571</v>
      </c>
      <c r="B14" s="19">
        <v>0</v>
      </c>
      <c r="C14" s="20">
        <v>0</v>
      </c>
      <c r="D14" s="20">
        <v>0</v>
      </c>
      <c r="E14" s="7">
        <v>0</v>
      </c>
      <c r="F14" s="21">
        <v>0</v>
      </c>
      <c r="G14" s="20">
        <v>0</v>
      </c>
      <c r="H14" s="20">
        <v>0</v>
      </c>
      <c r="I14" s="115">
        <v>0</v>
      </c>
      <c r="J14" s="8">
        <f t="shared" si="0"/>
        <v>0</v>
      </c>
      <c r="K14" s="112"/>
      <c r="L14" s="27">
        <v>1</v>
      </c>
      <c r="M14" s="496" t="s">
        <v>93</v>
      </c>
      <c r="N14" s="100" t="s">
        <v>64</v>
      </c>
    </row>
    <row r="15" spans="1:14" s="1" customFormat="1" ht="18" customHeight="1">
      <c r="A15" s="18" t="s">
        <v>577</v>
      </c>
      <c r="B15" s="208">
        <v>0</v>
      </c>
      <c r="C15" s="20">
        <v>0</v>
      </c>
      <c r="D15" s="20">
        <v>0</v>
      </c>
      <c r="E15" s="7">
        <v>0</v>
      </c>
      <c r="F15" s="21">
        <v>0</v>
      </c>
      <c r="G15" s="20">
        <v>0</v>
      </c>
      <c r="H15" s="20">
        <v>0</v>
      </c>
      <c r="I15" s="115">
        <v>0</v>
      </c>
      <c r="J15" s="8">
        <f t="shared" si="0"/>
        <v>0</v>
      </c>
      <c r="K15" s="112"/>
      <c r="L15" s="27">
        <v>1</v>
      </c>
      <c r="M15" s="496" t="s">
        <v>202</v>
      </c>
      <c r="N15" s="100" t="s">
        <v>64</v>
      </c>
    </row>
    <row r="16" spans="1:14" s="1" customFormat="1" ht="18" customHeight="1">
      <c r="A16" s="18" t="s">
        <v>578</v>
      </c>
      <c r="B16" s="19">
        <v>0</v>
      </c>
      <c r="C16" s="20">
        <v>0</v>
      </c>
      <c r="D16" s="20">
        <v>0</v>
      </c>
      <c r="E16" s="7">
        <v>0</v>
      </c>
      <c r="F16" s="21">
        <v>0</v>
      </c>
      <c r="G16" s="20">
        <v>0</v>
      </c>
      <c r="H16" s="20">
        <v>0</v>
      </c>
      <c r="I16" s="115">
        <v>0</v>
      </c>
      <c r="J16" s="8">
        <f t="shared" si="0"/>
        <v>0</v>
      </c>
      <c r="K16" s="112">
        <v>1</v>
      </c>
      <c r="L16" s="27">
        <v>1</v>
      </c>
      <c r="M16" s="496" t="s">
        <v>202</v>
      </c>
      <c r="N16" s="100" t="s">
        <v>64</v>
      </c>
    </row>
    <row r="17" spans="1:14" s="1" customFormat="1" ht="18.75" customHeight="1">
      <c r="A17" s="18" t="s">
        <v>579</v>
      </c>
      <c r="B17" s="19">
        <v>0</v>
      </c>
      <c r="C17" s="20">
        <v>0</v>
      </c>
      <c r="D17" s="20">
        <v>0</v>
      </c>
      <c r="E17" s="7">
        <v>0</v>
      </c>
      <c r="F17" s="21">
        <v>0</v>
      </c>
      <c r="G17" s="20">
        <v>0</v>
      </c>
      <c r="H17" s="20">
        <v>0</v>
      </c>
      <c r="I17" s="115">
        <v>0</v>
      </c>
      <c r="J17" s="8">
        <f t="shared" si="0"/>
        <v>0</v>
      </c>
      <c r="K17" s="112"/>
      <c r="L17" s="27">
        <v>1</v>
      </c>
      <c r="M17" s="496" t="s">
        <v>202</v>
      </c>
      <c r="N17" s="100" t="s">
        <v>94</v>
      </c>
    </row>
    <row r="18" spans="1:14" s="1" customFormat="1" ht="18" customHeight="1">
      <c r="A18" s="18" t="s">
        <v>0</v>
      </c>
      <c r="B18" s="19">
        <v>0</v>
      </c>
      <c r="C18" s="20">
        <v>0</v>
      </c>
      <c r="D18" s="20">
        <v>0</v>
      </c>
      <c r="E18" s="7">
        <v>0</v>
      </c>
      <c r="F18" s="19">
        <v>0</v>
      </c>
      <c r="G18" s="20">
        <v>0</v>
      </c>
      <c r="H18" s="20">
        <v>0</v>
      </c>
      <c r="I18" s="7">
        <v>0</v>
      </c>
      <c r="J18" s="8">
        <f t="shared" si="0"/>
        <v>0</v>
      </c>
      <c r="K18" s="112">
        <v>1</v>
      </c>
      <c r="L18" s="27"/>
      <c r="M18" s="496" t="s">
        <v>202</v>
      </c>
      <c r="N18" s="100" t="s">
        <v>296</v>
      </c>
    </row>
    <row r="19" spans="1:14" s="1" customFormat="1" ht="20.25" customHeight="1">
      <c r="A19" s="43" t="s">
        <v>543</v>
      </c>
      <c r="B19" s="19">
        <v>8</v>
      </c>
      <c r="C19" s="20">
        <v>13</v>
      </c>
      <c r="D19" s="20">
        <v>13</v>
      </c>
      <c r="E19" s="7">
        <v>17</v>
      </c>
      <c r="F19" s="21">
        <v>0</v>
      </c>
      <c r="G19" s="20">
        <v>0</v>
      </c>
      <c r="H19" s="20">
        <v>0</v>
      </c>
      <c r="I19" s="115">
        <v>0</v>
      </c>
      <c r="J19" s="8">
        <f>SUM(B19:I19)</f>
        <v>51</v>
      </c>
      <c r="K19" s="112">
        <v>1</v>
      </c>
      <c r="L19" s="27"/>
      <c r="M19" s="496" t="s">
        <v>202</v>
      </c>
      <c r="N19" s="100" t="s">
        <v>64</v>
      </c>
    </row>
    <row r="20" spans="1:14" s="1" customFormat="1" ht="18" customHeight="1">
      <c r="A20" s="18" t="s">
        <v>1</v>
      </c>
      <c r="B20" s="19">
        <v>22</v>
      </c>
      <c r="C20" s="20">
        <v>56</v>
      </c>
      <c r="D20" s="20">
        <v>31</v>
      </c>
      <c r="E20" s="7">
        <v>43</v>
      </c>
      <c r="F20" s="21">
        <v>0</v>
      </c>
      <c r="G20" s="20">
        <v>0</v>
      </c>
      <c r="H20" s="20">
        <v>0</v>
      </c>
      <c r="I20" s="115">
        <v>0</v>
      </c>
      <c r="J20" s="8">
        <f t="shared" si="0"/>
        <v>152</v>
      </c>
      <c r="K20" s="112"/>
      <c r="L20" s="27">
        <v>1</v>
      </c>
      <c r="M20" s="496" t="s">
        <v>93</v>
      </c>
      <c r="N20" s="100" t="s">
        <v>64</v>
      </c>
    </row>
    <row r="21" spans="1:14" s="1" customFormat="1" ht="18" customHeight="1">
      <c r="A21" s="18" t="s">
        <v>2</v>
      </c>
      <c r="B21" s="19">
        <v>18</v>
      </c>
      <c r="C21" s="20">
        <v>49</v>
      </c>
      <c r="D21" s="20">
        <v>28</v>
      </c>
      <c r="E21" s="7">
        <v>28</v>
      </c>
      <c r="F21" s="21">
        <v>46</v>
      </c>
      <c r="G21" s="20">
        <v>82</v>
      </c>
      <c r="H21" s="20">
        <v>58</v>
      </c>
      <c r="I21" s="115">
        <v>67</v>
      </c>
      <c r="J21" s="8">
        <f t="shared" si="0"/>
        <v>376</v>
      </c>
      <c r="K21" s="112"/>
      <c r="L21" s="27">
        <v>1</v>
      </c>
      <c r="M21" s="496" t="s">
        <v>63</v>
      </c>
      <c r="N21" s="100" t="s">
        <v>64</v>
      </c>
    </row>
    <row r="22" spans="1:14" s="1" customFormat="1" ht="23.25" customHeight="1">
      <c r="A22" s="18" t="s">
        <v>3</v>
      </c>
      <c r="B22" s="19">
        <v>2</v>
      </c>
      <c r="C22" s="20">
        <v>5</v>
      </c>
      <c r="D22" s="20">
        <v>7</v>
      </c>
      <c r="E22" s="7">
        <v>4</v>
      </c>
      <c r="F22" s="21">
        <v>0</v>
      </c>
      <c r="G22" s="20">
        <v>0</v>
      </c>
      <c r="H22" s="20">
        <v>0</v>
      </c>
      <c r="I22" s="115">
        <v>0</v>
      </c>
      <c r="J22" s="8">
        <f t="shared" si="0"/>
        <v>18</v>
      </c>
      <c r="K22" s="112"/>
      <c r="L22" s="279">
        <v>1</v>
      </c>
      <c r="M22" s="496" t="s">
        <v>202</v>
      </c>
      <c r="N22" s="280" t="s">
        <v>64</v>
      </c>
    </row>
    <row r="23" spans="1:14" s="1" customFormat="1" ht="25.5" customHeight="1">
      <c r="A23" s="18" t="s">
        <v>4</v>
      </c>
      <c r="B23" s="19">
        <v>7</v>
      </c>
      <c r="C23" s="20">
        <v>17</v>
      </c>
      <c r="D23" s="20">
        <v>5</v>
      </c>
      <c r="E23" s="7">
        <v>23</v>
      </c>
      <c r="F23" s="21">
        <v>0</v>
      </c>
      <c r="G23" s="20">
        <v>0</v>
      </c>
      <c r="H23" s="20">
        <v>0</v>
      </c>
      <c r="I23" s="115">
        <v>0</v>
      </c>
      <c r="J23" s="8">
        <f t="shared" si="0"/>
        <v>52</v>
      </c>
      <c r="K23" s="112"/>
      <c r="L23" s="27">
        <v>1</v>
      </c>
      <c r="M23" s="496" t="s">
        <v>202</v>
      </c>
      <c r="N23" s="100" t="s">
        <v>64</v>
      </c>
    </row>
    <row r="24" spans="1:14" s="1" customFormat="1" ht="18" customHeight="1">
      <c r="A24" s="18" t="s">
        <v>5</v>
      </c>
      <c r="B24" s="19">
        <v>1</v>
      </c>
      <c r="C24" s="20">
        <v>12</v>
      </c>
      <c r="D24" s="20">
        <v>20</v>
      </c>
      <c r="E24" s="7">
        <v>29</v>
      </c>
      <c r="F24" s="21">
        <v>0</v>
      </c>
      <c r="G24" s="20">
        <v>0</v>
      </c>
      <c r="H24" s="20">
        <v>0</v>
      </c>
      <c r="I24" s="115">
        <v>0</v>
      </c>
      <c r="J24" s="8">
        <f t="shared" si="0"/>
        <v>62</v>
      </c>
      <c r="K24" s="112"/>
      <c r="L24" s="27">
        <v>1</v>
      </c>
      <c r="M24" s="496" t="s">
        <v>93</v>
      </c>
      <c r="N24" s="100"/>
    </row>
    <row r="25" spans="1:14" s="1" customFormat="1" ht="18" customHeight="1">
      <c r="A25" s="18" t="s">
        <v>6</v>
      </c>
      <c r="B25" s="19">
        <v>0</v>
      </c>
      <c r="C25" s="20">
        <v>0</v>
      </c>
      <c r="D25" s="20">
        <v>0</v>
      </c>
      <c r="E25" s="7">
        <v>0</v>
      </c>
      <c r="F25" s="21">
        <v>0</v>
      </c>
      <c r="G25" s="20">
        <v>0</v>
      </c>
      <c r="H25" s="20">
        <v>0</v>
      </c>
      <c r="I25" s="115">
        <v>0</v>
      </c>
      <c r="J25" s="8">
        <f t="shared" si="0"/>
        <v>0</v>
      </c>
      <c r="K25" s="112">
        <v>1</v>
      </c>
      <c r="L25" s="27"/>
      <c r="M25" s="496" t="s">
        <v>236</v>
      </c>
      <c r="N25" s="100" t="s">
        <v>237</v>
      </c>
    </row>
    <row r="26" spans="1:14" s="1" customFormat="1" ht="18" customHeight="1">
      <c r="A26" s="18" t="s">
        <v>7</v>
      </c>
      <c r="B26" s="19">
        <v>0</v>
      </c>
      <c r="C26" s="20">
        <v>0</v>
      </c>
      <c r="D26" s="20">
        <v>0</v>
      </c>
      <c r="E26" s="7">
        <v>0</v>
      </c>
      <c r="F26" s="21">
        <v>4</v>
      </c>
      <c r="G26" s="20">
        <v>4</v>
      </c>
      <c r="H26" s="20">
        <v>1</v>
      </c>
      <c r="I26" s="115">
        <v>3</v>
      </c>
      <c r="J26" s="8">
        <f t="shared" si="0"/>
        <v>12</v>
      </c>
      <c r="K26" s="112">
        <v>1</v>
      </c>
      <c r="L26" s="27"/>
      <c r="M26" s="496" t="s">
        <v>63</v>
      </c>
      <c r="N26" s="100" t="s">
        <v>296</v>
      </c>
    </row>
    <row r="27" spans="1:14" s="1" customFormat="1" ht="18" customHeight="1">
      <c r="A27" s="18" t="s">
        <v>8</v>
      </c>
      <c r="B27" s="19">
        <v>1</v>
      </c>
      <c r="C27" s="20">
        <v>1</v>
      </c>
      <c r="D27" s="20">
        <v>3</v>
      </c>
      <c r="E27" s="7">
        <v>1</v>
      </c>
      <c r="F27" s="21"/>
      <c r="G27" s="20"/>
      <c r="H27" s="27"/>
      <c r="I27" s="115"/>
      <c r="J27" s="8">
        <f t="shared" si="0"/>
        <v>6</v>
      </c>
      <c r="K27" s="112">
        <v>1</v>
      </c>
      <c r="L27" s="27"/>
      <c r="M27" s="496" t="s">
        <v>63</v>
      </c>
      <c r="N27" s="100" t="s">
        <v>281</v>
      </c>
    </row>
    <row r="28" spans="1:14" s="1" customFormat="1" ht="18" customHeight="1">
      <c r="A28" s="43" t="s">
        <v>52</v>
      </c>
      <c r="B28" s="19">
        <v>1</v>
      </c>
      <c r="C28" s="20">
        <v>3</v>
      </c>
      <c r="D28" s="20">
        <v>3</v>
      </c>
      <c r="E28" s="7">
        <v>2</v>
      </c>
      <c r="F28" s="21">
        <v>0</v>
      </c>
      <c r="G28" s="20">
        <v>0</v>
      </c>
      <c r="H28" s="20">
        <v>0</v>
      </c>
      <c r="I28" s="115">
        <v>0</v>
      </c>
      <c r="J28" s="8">
        <f t="shared" si="0"/>
        <v>9</v>
      </c>
      <c r="K28" s="112">
        <v>1</v>
      </c>
      <c r="L28" s="279">
        <v>1</v>
      </c>
      <c r="M28" s="496" t="s">
        <v>465</v>
      </c>
      <c r="N28" s="280" t="s">
        <v>296</v>
      </c>
    </row>
    <row r="29" spans="1:14" s="1" customFormat="1" ht="18" customHeight="1">
      <c r="A29" s="18" t="s">
        <v>9</v>
      </c>
      <c r="B29" s="19">
        <v>0</v>
      </c>
      <c r="C29" s="20">
        <v>0</v>
      </c>
      <c r="D29" s="20">
        <v>0</v>
      </c>
      <c r="E29" s="7">
        <v>0</v>
      </c>
      <c r="F29" s="21">
        <v>0</v>
      </c>
      <c r="G29" s="20">
        <v>0</v>
      </c>
      <c r="H29" s="20">
        <v>0</v>
      </c>
      <c r="I29" s="115">
        <v>0</v>
      </c>
      <c r="J29" s="8">
        <f t="shared" si="0"/>
        <v>0</v>
      </c>
      <c r="K29" s="112">
        <v>1</v>
      </c>
      <c r="L29" s="27"/>
      <c r="M29" s="496" t="s">
        <v>202</v>
      </c>
      <c r="N29" s="100" t="s">
        <v>255</v>
      </c>
    </row>
    <row r="30" spans="1:14" s="1" customFormat="1" ht="22.5" customHeight="1">
      <c r="A30" s="18" t="s">
        <v>10</v>
      </c>
      <c r="B30" s="19">
        <v>0</v>
      </c>
      <c r="C30" s="20">
        <v>0</v>
      </c>
      <c r="D30" s="20">
        <v>0</v>
      </c>
      <c r="E30" s="7">
        <v>0</v>
      </c>
      <c r="F30" s="21">
        <v>0</v>
      </c>
      <c r="G30" s="20">
        <v>0</v>
      </c>
      <c r="H30" s="20">
        <v>0</v>
      </c>
      <c r="I30" s="115">
        <v>0</v>
      </c>
      <c r="J30" s="8">
        <f t="shared" si="0"/>
        <v>0</v>
      </c>
      <c r="K30" s="112"/>
      <c r="L30" s="27">
        <v>1</v>
      </c>
      <c r="M30" s="496" t="s">
        <v>202</v>
      </c>
      <c r="N30" s="100" t="s">
        <v>64</v>
      </c>
    </row>
    <row r="31" spans="1:14" s="1" customFormat="1" ht="18" customHeight="1">
      <c r="A31" s="18" t="s">
        <v>558</v>
      </c>
      <c r="B31" s="19">
        <v>0</v>
      </c>
      <c r="C31" s="20">
        <v>0</v>
      </c>
      <c r="D31" s="20">
        <v>0</v>
      </c>
      <c r="E31" s="7">
        <v>0</v>
      </c>
      <c r="F31" s="21">
        <v>0</v>
      </c>
      <c r="G31" s="20">
        <v>0</v>
      </c>
      <c r="H31" s="20">
        <v>0</v>
      </c>
      <c r="I31" s="115">
        <v>0</v>
      </c>
      <c r="J31" s="8">
        <f t="shared" si="0"/>
        <v>0</v>
      </c>
      <c r="K31" s="112">
        <v>1</v>
      </c>
      <c r="L31" s="27"/>
      <c r="M31" s="496" t="s">
        <v>202</v>
      </c>
      <c r="N31" s="100" t="s">
        <v>64</v>
      </c>
    </row>
    <row r="32" spans="1:14" s="1" customFormat="1" ht="18" customHeight="1">
      <c r="A32" s="18" t="s">
        <v>559</v>
      </c>
      <c r="B32" s="19">
        <v>0</v>
      </c>
      <c r="C32" s="20">
        <v>0</v>
      </c>
      <c r="D32" s="20">
        <v>0</v>
      </c>
      <c r="E32" s="7">
        <v>0</v>
      </c>
      <c r="F32" s="21">
        <v>0</v>
      </c>
      <c r="G32" s="20">
        <v>0</v>
      </c>
      <c r="H32" s="20">
        <v>0</v>
      </c>
      <c r="I32" s="115">
        <v>0</v>
      </c>
      <c r="J32" s="8">
        <f t="shared" si="0"/>
        <v>0</v>
      </c>
      <c r="K32" s="112">
        <v>1</v>
      </c>
      <c r="L32" s="27"/>
      <c r="M32" s="496" t="s">
        <v>63</v>
      </c>
      <c r="N32" s="100" t="s">
        <v>296</v>
      </c>
    </row>
    <row r="33" spans="1:14" s="1" customFormat="1" ht="18" customHeight="1">
      <c r="A33" s="18" t="s">
        <v>560</v>
      </c>
      <c r="B33" s="19">
        <v>0</v>
      </c>
      <c r="C33" s="20">
        <v>0</v>
      </c>
      <c r="D33" s="20">
        <v>0</v>
      </c>
      <c r="E33" s="7">
        <v>0</v>
      </c>
      <c r="F33" s="21">
        <v>0</v>
      </c>
      <c r="G33" s="20">
        <v>0</v>
      </c>
      <c r="H33" s="20">
        <v>0</v>
      </c>
      <c r="I33" s="115">
        <v>0</v>
      </c>
      <c r="J33" s="8">
        <f t="shared" si="0"/>
        <v>0</v>
      </c>
      <c r="K33" s="112">
        <v>1</v>
      </c>
      <c r="L33" s="27"/>
      <c r="M33" s="496" t="s">
        <v>63</v>
      </c>
      <c r="N33" s="100" t="s">
        <v>64</v>
      </c>
    </row>
    <row r="34" spans="1:14" s="1" customFormat="1" ht="18" customHeight="1">
      <c r="A34" s="18" t="s">
        <v>11</v>
      </c>
      <c r="B34" s="19">
        <v>0</v>
      </c>
      <c r="C34" s="20">
        <v>0</v>
      </c>
      <c r="D34" s="20">
        <v>0</v>
      </c>
      <c r="E34" s="7">
        <v>0</v>
      </c>
      <c r="F34" s="21">
        <v>0</v>
      </c>
      <c r="G34" s="20">
        <v>0</v>
      </c>
      <c r="H34" s="20">
        <v>0</v>
      </c>
      <c r="I34" s="115">
        <v>0</v>
      </c>
      <c r="J34" s="8">
        <f t="shared" si="0"/>
        <v>0</v>
      </c>
      <c r="K34" s="112">
        <v>1</v>
      </c>
      <c r="L34" s="27"/>
      <c r="M34" s="496" t="s">
        <v>93</v>
      </c>
      <c r="N34" s="100" t="s">
        <v>94</v>
      </c>
    </row>
    <row r="35" spans="1:14" s="1" customFormat="1" ht="18" customHeight="1">
      <c r="A35" s="18" t="s">
        <v>555</v>
      </c>
      <c r="B35" s="19">
        <v>440</v>
      </c>
      <c r="C35" s="20">
        <v>572</v>
      </c>
      <c r="D35" s="20">
        <v>367</v>
      </c>
      <c r="E35" s="7">
        <v>408</v>
      </c>
      <c r="F35" s="21">
        <v>0</v>
      </c>
      <c r="G35" s="20">
        <v>0</v>
      </c>
      <c r="H35" s="20">
        <v>0</v>
      </c>
      <c r="I35" s="115">
        <v>0</v>
      </c>
      <c r="J35" s="8">
        <f t="shared" si="0"/>
        <v>1787</v>
      </c>
      <c r="K35" s="112"/>
      <c r="L35" s="27">
        <v>1</v>
      </c>
      <c r="M35" s="496" t="s">
        <v>63</v>
      </c>
      <c r="N35" s="100" t="s">
        <v>64</v>
      </c>
    </row>
    <row r="36" spans="1:14" s="1" customFormat="1" ht="22.5" customHeight="1">
      <c r="A36" s="18" t="s">
        <v>12</v>
      </c>
      <c r="B36" s="19">
        <v>0</v>
      </c>
      <c r="C36" s="20">
        <v>0</v>
      </c>
      <c r="D36" s="20">
        <v>0</v>
      </c>
      <c r="E36" s="7">
        <v>0</v>
      </c>
      <c r="F36" s="21">
        <v>0</v>
      </c>
      <c r="G36" s="20">
        <v>0</v>
      </c>
      <c r="H36" s="20">
        <v>0</v>
      </c>
      <c r="I36" s="115">
        <v>0</v>
      </c>
      <c r="J36" s="8">
        <f t="shared" si="0"/>
        <v>0</v>
      </c>
      <c r="K36" s="112">
        <v>1</v>
      </c>
      <c r="L36" s="27"/>
      <c r="M36" s="496" t="s">
        <v>202</v>
      </c>
      <c r="N36" s="100" t="s">
        <v>94</v>
      </c>
    </row>
    <row r="37" spans="1:14" s="1" customFormat="1" ht="27" customHeight="1">
      <c r="A37" s="18" t="s">
        <v>561</v>
      </c>
      <c r="B37" s="19">
        <v>0</v>
      </c>
      <c r="C37" s="20">
        <v>0</v>
      </c>
      <c r="D37" s="20">
        <v>0</v>
      </c>
      <c r="E37" s="7">
        <v>0</v>
      </c>
      <c r="F37" s="21">
        <v>0</v>
      </c>
      <c r="G37" s="20">
        <v>0</v>
      </c>
      <c r="H37" s="20">
        <v>0</v>
      </c>
      <c r="I37" s="115">
        <v>0</v>
      </c>
      <c r="J37" s="8">
        <f t="shared" si="0"/>
        <v>0</v>
      </c>
      <c r="K37" s="112">
        <v>1</v>
      </c>
      <c r="L37" s="27"/>
      <c r="M37" s="496" t="s">
        <v>202</v>
      </c>
      <c r="N37" s="100" t="s">
        <v>94</v>
      </c>
    </row>
    <row r="38" spans="1:14" s="1" customFormat="1" ht="18" customHeight="1">
      <c r="A38" s="18" t="s">
        <v>13</v>
      </c>
      <c r="B38" s="19">
        <v>0</v>
      </c>
      <c r="C38" s="20">
        <v>0</v>
      </c>
      <c r="D38" s="20">
        <v>0</v>
      </c>
      <c r="E38" s="7">
        <v>0</v>
      </c>
      <c r="F38" s="21">
        <v>0</v>
      </c>
      <c r="G38" s="20">
        <v>0</v>
      </c>
      <c r="H38" s="20">
        <v>0</v>
      </c>
      <c r="I38" s="115">
        <v>0</v>
      </c>
      <c r="J38" s="8">
        <f>SUM(B38:I38)</f>
        <v>0</v>
      </c>
      <c r="K38" s="112">
        <v>1</v>
      </c>
      <c r="L38" s="27"/>
      <c r="M38" s="496" t="s">
        <v>63</v>
      </c>
      <c r="N38" s="100" t="s">
        <v>94</v>
      </c>
    </row>
    <row r="39" spans="1:14" s="1" customFormat="1" ht="18" customHeight="1">
      <c r="A39" s="18" t="s">
        <v>14</v>
      </c>
      <c r="B39" s="19">
        <v>0</v>
      </c>
      <c r="C39" s="20">
        <v>0</v>
      </c>
      <c r="D39" s="20">
        <v>0</v>
      </c>
      <c r="E39" s="7">
        <v>0</v>
      </c>
      <c r="F39" s="21">
        <v>0</v>
      </c>
      <c r="G39" s="20">
        <v>0</v>
      </c>
      <c r="H39" s="20">
        <v>0</v>
      </c>
      <c r="I39" s="115">
        <v>0</v>
      </c>
      <c r="J39" s="8">
        <f>SUM(B39:I39)</f>
        <v>0</v>
      </c>
      <c r="K39" s="112">
        <v>1</v>
      </c>
      <c r="L39" s="27"/>
      <c r="M39" s="496" t="s">
        <v>93</v>
      </c>
      <c r="N39" s="100" t="s">
        <v>64</v>
      </c>
    </row>
    <row r="40" spans="1:14" s="1" customFormat="1" ht="18" customHeight="1">
      <c r="A40" s="18" t="s">
        <v>15</v>
      </c>
      <c r="B40" s="19">
        <v>0</v>
      </c>
      <c r="C40" s="20">
        <v>0</v>
      </c>
      <c r="D40" s="20">
        <v>0</v>
      </c>
      <c r="E40" s="7">
        <v>0</v>
      </c>
      <c r="F40" s="21"/>
      <c r="G40" s="20"/>
      <c r="H40" s="20"/>
      <c r="I40" s="115"/>
      <c r="J40" s="8">
        <f>SUM(B40:I40)</f>
        <v>0</v>
      </c>
      <c r="K40" s="112">
        <v>1</v>
      </c>
      <c r="L40" s="27"/>
      <c r="M40" s="496" t="s">
        <v>93</v>
      </c>
      <c r="N40" s="100"/>
    </row>
    <row r="41" spans="1:14" s="1" customFormat="1" ht="18" customHeight="1">
      <c r="A41" s="18" t="s">
        <v>16</v>
      </c>
      <c r="B41" s="19">
        <v>0</v>
      </c>
      <c r="C41" s="20">
        <v>0</v>
      </c>
      <c r="D41" s="20">
        <v>0</v>
      </c>
      <c r="E41" s="7">
        <v>0</v>
      </c>
      <c r="F41" s="21">
        <v>0</v>
      </c>
      <c r="G41" s="20">
        <v>0</v>
      </c>
      <c r="H41" s="20">
        <v>0</v>
      </c>
      <c r="I41" s="115">
        <v>0</v>
      </c>
      <c r="J41" s="201">
        <f aca="true" t="shared" si="1" ref="J41:J47">SUM(B41:I41)</f>
        <v>0</v>
      </c>
      <c r="K41" s="19">
        <v>1</v>
      </c>
      <c r="L41" s="27"/>
      <c r="M41" s="496" t="s">
        <v>93</v>
      </c>
      <c r="N41" s="100"/>
    </row>
    <row r="42" spans="1:14" s="1" customFormat="1" ht="21" customHeight="1">
      <c r="A42" s="18" t="s">
        <v>17</v>
      </c>
      <c r="B42" s="19">
        <v>0</v>
      </c>
      <c r="C42" s="20">
        <v>0</v>
      </c>
      <c r="D42" s="20">
        <v>0</v>
      </c>
      <c r="E42" s="7">
        <v>0</v>
      </c>
      <c r="F42" s="198">
        <v>0</v>
      </c>
      <c r="G42" s="199">
        <v>0</v>
      </c>
      <c r="H42" s="199">
        <v>0</v>
      </c>
      <c r="I42" s="200">
        <v>0</v>
      </c>
      <c r="J42" s="201">
        <f>SUM(B42:I42)</f>
        <v>0</v>
      </c>
      <c r="K42" s="19">
        <v>1</v>
      </c>
      <c r="L42" s="27"/>
      <c r="M42" s="496" t="s">
        <v>202</v>
      </c>
      <c r="N42" s="100" t="s">
        <v>94</v>
      </c>
    </row>
    <row r="43" spans="1:14" s="1" customFormat="1" ht="21.75" customHeight="1">
      <c r="A43" s="18" t="s">
        <v>562</v>
      </c>
      <c r="B43" s="19">
        <v>0</v>
      </c>
      <c r="C43" s="20">
        <v>0</v>
      </c>
      <c r="D43" s="20">
        <v>0</v>
      </c>
      <c r="E43" s="7">
        <v>0</v>
      </c>
      <c r="F43" s="21">
        <v>0</v>
      </c>
      <c r="G43" s="20">
        <v>0</v>
      </c>
      <c r="H43" s="20">
        <v>0</v>
      </c>
      <c r="I43" s="115">
        <v>0</v>
      </c>
      <c r="J43" s="201">
        <f t="shared" si="1"/>
        <v>0</v>
      </c>
      <c r="K43" s="19">
        <v>1</v>
      </c>
      <c r="L43" s="27"/>
      <c r="M43" s="496" t="s">
        <v>202</v>
      </c>
      <c r="N43" s="100" t="s">
        <v>64</v>
      </c>
    </row>
    <row r="44" spans="1:14" s="1" customFormat="1" ht="18" customHeight="1">
      <c r="A44" s="18" t="s">
        <v>563</v>
      </c>
      <c r="B44" s="19">
        <v>2</v>
      </c>
      <c r="C44" s="20">
        <v>9</v>
      </c>
      <c r="D44" s="20">
        <v>3</v>
      </c>
      <c r="E44" s="7">
        <v>6</v>
      </c>
      <c r="F44" s="21">
        <v>14</v>
      </c>
      <c r="G44" s="20">
        <v>39</v>
      </c>
      <c r="H44" s="20">
        <v>15</v>
      </c>
      <c r="I44" s="115">
        <v>23</v>
      </c>
      <c r="J44" s="201">
        <f t="shared" si="1"/>
        <v>111</v>
      </c>
      <c r="K44" s="19"/>
      <c r="L44" s="27">
        <v>1</v>
      </c>
      <c r="M44" s="496"/>
      <c r="N44" s="100" t="s">
        <v>94</v>
      </c>
    </row>
    <row r="45" spans="1:14" s="1" customFormat="1" ht="24" customHeight="1">
      <c r="A45" s="18" t="s">
        <v>18</v>
      </c>
      <c r="B45" s="19">
        <v>0</v>
      </c>
      <c r="C45" s="20">
        <v>0</v>
      </c>
      <c r="D45" s="20">
        <v>0</v>
      </c>
      <c r="E45" s="7">
        <v>0</v>
      </c>
      <c r="F45" s="21">
        <v>0</v>
      </c>
      <c r="G45" s="20">
        <v>0</v>
      </c>
      <c r="H45" s="20">
        <v>0</v>
      </c>
      <c r="I45" s="115">
        <v>0</v>
      </c>
      <c r="J45" s="201">
        <f t="shared" si="1"/>
        <v>0</v>
      </c>
      <c r="K45" s="19"/>
      <c r="L45" s="27">
        <v>1</v>
      </c>
      <c r="M45" s="496" t="s">
        <v>63</v>
      </c>
      <c r="N45" s="100" t="s">
        <v>94</v>
      </c>
    </row>
    <row r="46" spans="1:14" s="1" customFormat="1" ht="24.75" customHeight="1">
      <c r="A46" s="18" t="s">
        <v>19</v>
      </c>
      <c r="B46" s="19">
        <v>0</v>
      </c>
      <c r="C46" s="20">
        <v>0</v>
      </c>
      <c r="D46" s="20">
        <v>0</v>
      </c>
      <c r="E46" s="7">
        <v>0</v>
      </c>
      <c r="F46" s="21">
        <v>4</v>
      </c>
      <c r="G46" s="20">
        <v>4</v>
      </c>
      <c r="H46" s="20">
        <v>6</v>
      </c>
      <c r="I46" s="115">
        <v>4</v>
      </c>
      <c r="J46" s="201">
        <f t="shared" si="1"/>
        <v>18</v>
      </c>
      <c r="K46" s="19">
        <v>1</v>
      </c>
      <c r="L46" s="27">
        <v>1</v>
      </c>
      <c r="M46" s="496" t="s">
        <v>261</v>
      </c>
      <c r="N46" s="100" t="s">
        <v>94</v>
      </c>
    </row>
    <row r="47" spans="1:14" s="1" customFormat="1" ht="18" customHeight="1" thickBot="1">
      <c r="A47" s="430" t="s">
        <v>564</v>
      </c>
      <c r="B47" s="431">
        <v>0</v>
      </c>
      <c r="C47" s="432">
        <v>0</v>
      </c>
      <c r="D47" s="432">
        <v>0</v>
      </c>
      <c r="E47" s="433">
        <v>0</v>
      </c>
      <c r="F47" s="434">
        <v>0</v>
      </c>
      <c r="G47" s="432">
        <v>0</v>
      </c>
      <c r="H47" s="432">
        <v>0</v>
      </c>
      <c r="I47" s="435">
        <v>0</v>
      </c>
      <c r="J47" s="436">
        <f t="shared" si="1"/>
        <v>0</v>
      </c>
      <c r="K47" s="437">
        <v>1</v>
      </c>
      <c r="L47" s="438"/>
      <c r="M47" s="498" t="s">
        <v>317</v>
      </c>
      <c r="N47" s="439" t="s">
        <v>64</v>
      </c>
    </row>
    <row r="48" spans="1:14" s="1" customFormat="1" ht="18" customHeight="1" thickBot="1">
      <c r="A48" s="324" t="s">
        <v>440</v>
      </c>
      <c r="B48" s="402">
        <f aca="true" t="shared" si="2" ref="B48:I48">SUM(B5:B47)</f>
        <v>582</v>
      </c>
      <c r="C48" s="403">
        <f t="shared" si="2"/>
        <v>894</v>
      </c>
      <c r="D48" s="403">
        <f t="shared" si="2"/>
        <v>607</v>
      </c>
      <c r="E48" s="404">
        <f t="shared" si="2"/>
        <v>692</v>
      </c>
      <c r="F48" s="405">
        <f t="shared" si="2"/>
        <v>68</v>
      </c>
      <c r="G48" s="403">
        <f t="shared" si="2"/>
        <v>129</v>
      </c>
      <c r="H48" s="403">
        <f t="shared" si="2"/>
        <v>80</v>
      </c>
      <c r="I48" s="406">
        <f t="shared" si="2"/>
        <v>97</v>
      </c>
      <c r="J48" s="407">
        <f>SUM(B48:I48)</f>
        <v>3149</v>
      </c>
      <c r="K48" s="408">
        <f>SUM(K5:K47)</f>
        <v>25</v>
      </c>
      <c r="L48" s="403">
        <f>SUM(L5:L47)</f>
        <v>22</v>
      </c>
      <c r="M48" s="499"/>
      <c r="N48" s="409"/>
    </row>
    <row r="49" spans="1:14" s="1" customFormat="1" ht="13.5">
      <c r="A49" s="501" t="s">
        <v>473</v>
      </c>
      <c r="B49" s="501"/>
      <c r="C49" s="501"/>
      <c r="D49" s="299"/>
      <c r="E49" s="501"/>
      <c r="F49" s="501"/>
      <c r="G49" s="501"/>
      <c r="H49" s="501"/>
      <c r="I49" s="299"/>
      <c r="J49" s="501"/>
      <c r="K49" s="501"/>
      <c r="L49" s="501"/>
      <c r="M49" s="299"/>
      <c r="N49" s="501"/>
    </row>
    <row r="50" spans="12:13" s="1" customFormat="1" ht="13.5">
      <c r="L50" s="393"/>
      <c r="M50" s="493"/>
    </row>
    <row r="51" spans="12:13" s="1" customFormat="1" ht="13.5">
      <c r="L51" s="393"/>
      <c r="M51" s="493"/>
    </row>
    <row r="52" spans="12:13" s="1" customFormat="1" ht="13.5">
      <c r="L52" s="393"/>
      <c r="M52" s="493"/>
    </row>
    <row r="53" spans="12:13" s="1" customFormat="1" ht="13.5">
      <c r="L53" s="393"/>
      <c r="M53" s="493"/>
    </row>
    <row r="54" spans="12:13" s="1" customFormat="1" ht="13.5">
      <c r="L54" s="393"/>
      <c r="M54" s="493"/>
    </row>
    <row r="55" spans="12:13" s="1" customFormat="1" ht="13.5">
      <c r="L55" s="393"/>
      <c r="M55" s="493"/>
    </row>
    <row r="56" spans="12:13" s="1" customFormat="1" ht="13.5">
      <c r="L56" s="393"/>
      <c r="M56" s="493"/>
    </row>
    <row r="57" spans="12:13" s="1" customFormat="1" ht="13.5">
      <c r="L57" s="393"/>
      <c r="M57" s="493"/>
    </row>
    <row r="58" spans="12:13" s="1" customFormat="1" ht="13.5">
      <c r="L58" s="393"/>
      <c r="M58" s="493"/>
    </row>
    <row r="59" spans="12:13" s="1" customFormat="1" ht="13.5">
      <c r="L59" s="393"/>
      <c r="M59" s="493"/>
    </row>
    <row r="60" spans="12:13" s="1" customFormat="1" ht="13.5">
      <c r="L60" s="393"/>
      <c r="M60" s="493"/>
    </row>
    <row r="61" spans="12:13" s="1" customFormat="1" ht="13.5">
      <c r="L61" s="393"/>
      <c r="M61" s="493"/>
    </row>
    <row r="62" spans="12:13" s="1" customFormat="1" ht="13.5">
      <c r="L62" s="393"/>
      <c r="M62" s="493"/>
    </row>
    <row r="63" spans="12:13" s="1" customFormat="1" ht="13.5">
      <c r="L63" s="393"/>
      <c r="M63" s="493"/>
    </row>
    <row r="64" spans="12:13" s="1" customFormat="1" ht="13.5">
      <c r="L64" s="393"/>
      <c r="M64" s="493"/>
    </row>
    <row r="65" spans="12:13" s="1" customFormat="1" ht="13.5">
      <c r="L65" s="393"/>
      <c r="M65" s="493"/>
    </row>
    <row r="66" spans="12:13" s="1" customFormat="1" ht="13.5">
      <c r="L66" s="393"/>
      <c r="M66" s="493"/>
    </row>
    <row r="67" spans="12:13" s="1" customFormat="1" ht="13.5">
      <c r="L67" s="393"/>
      <c r="M67" s="493"/>
    </row>
    <row r="68" spans="12:13" s="1" customFormat="1" ht="13.5">
      <c r="L68" s="393"/>
      <c r="M68" s="493"/>
    </row>
    <row r="69" spans="12:13" s="1" customFormat="1" ht="13.5">
      <c r="L69" s="393"/>
      <c r="M69" s="493"/>
    </row>
    <row r="70" spans="12:13" s="1" customFormat="1" ht="13.5">
      <c r="L70" s="393"/>
      <c r="M70" s="493"/>
    </row>
    <row r="71" spans="12:13" s="1" customFormat="1" ht="13.5">
      <c r="L71" s="393"/>
      <c r="M71" s="493"/>
    </row>
    <row r="72" spans="12:13" s="1" customFormat="1" ht="13.5">
      <c r="L72" s="393"/>
      <c r="M72" s="493"/>
    </row>
    <row r="73" spans="12:13" s="1" customFormat="1" ht="13.5">
      <c r="L73" s="393"/>
      <c r="M73" s="493"/>
    </row>
    <row r="74" spans="12:13" s="1" customFormat="1" ht="13.5">
      <c r="L74" s="393"/>
      <c r="M74" s="493"/>
    </row>
    <row r="75" spans="12:13" s="1" customFormat="1" ht="13.5">
      <c r="L75" s="393"/>
      <c r="M75" s="493"/>
    </row>
    <row r="76" spans="12:13" s="1" customFormat="1" ht="13.5">
      <c r="L76" s="393"/>
      <c r="M76" s="493"/>
    </row>
    <row r="77" spans="12:13" s="1" customFormat="1" ht="13.5">
      <c r="L77" s="393"/>
      <c r="M77" s="493"/>
    </row>
    <row r="78" spans="12:13" s="1" customFormat="1" ht="13.5">
      <c r="L78" s="393"/>
      <c r="M78" s="493"/>
    </row>
    <row r="79" spans="12:13" s="1" customFormat="1" ht="13.5">
      <c r="L79" s="393"/>
      <c r="M79" s="493"/>
    </row>
    <row r="80" spans="12:13" s="1" customFormat="1" ht="13.5">
      <c r="L80" s="393"/>
      <c r="M80" s="493"/>
    </row>
    <row r="81" spans="12:13" s="1" customFormat="1" ht="13.5">
      <c r="L81" s="393"/>
      <c r="M81" s="493"/>
    </row>
    <row r="82" spans="12:13" s="1" customFormat="1" ht="13.5">
      <c r="L82" s="393"/>
      <c r="M82" s="493"/>
    </row>
    <row r="83" spans="12:13" s="1" customFormat="1" ht="13.5">
      <c r="L83" s="393"/>
      <c r="M83" s="493"/>
    </row>
    <row r="84" spans="12:13" s="1" customFormat="1" ht="13.5">
      <c r="L84" s="393"/>
      <c r="M84" s="493"/>
    </row>
    <row r="85" spans="12:13" s="1" customFormat="1" ht="13.5">
      <c r="L85" s="393"/>
      <c r="M85" s="493"/>
    </row>
    <row r="86" spans="12:13" s="1" customFormat="1" ht="13.5">
      <c r="L86" s="393"/>
      <c r="M86" s="493"/>
    </row>
    <row r="87" spans="12:13" s="1" customFormat="1" ht="13.5">
      <c r="L87" s="393"/>
      <c r="M87" s="493"/>
    </row>
    <row r="88" spans="12:13" s="1" customFormat="1" ht="13.5">
      <c r="L88" s="393"/>
      <c r="M88" s="493"/>
    </row>
    <row r="89" spans="12:13" s="1" customFormat="1" ht="13.5">
      <c r="L89" s="393"/>
      <c r="M89" s="493"/>
    </row>
    <row r="90" spans="12:13" s="1" customFormat="1" ht="13.5">
      <c r="L90" s="393"/>
      <c r="M90" s="493"/>
    </row>
    <row r="91" spans="12:13" s="1" customFormat="1" ht="13.5">
      <c r="L91" s="393"/>
      <c r="M91" s="493"/>
    </row>
    <row r="92" spans="12:13" s="1" customFormat="1" ht="13.5">
      <c r="L92" s="393"/>
      <c r="M92" s="493"/>
    </row>
    <row r="93" spans="12:13" s="1" customFormat="1" ht="13.5">
      <c r="L93" s="393"/>
      <c r="M93" s="493"/>
    </row>
    <row r="94" spans="12:13" s="1" customFormat="1" ht="13.5">
      <c r="L94" s="393"/>
      <c r="M94" s="493"/>
    </row>
    <row r="95" spans="12:13" s="1" customFormat="1" ht="13.5">
      <c r="L95" s="393"/>
      <c r="M95" s="493"/>
    </row>
    <row r="96" spans="12:13" s="1" customFormat="1" ht="13.5">
      <c r="L96" s="393"/>
      <c r="M96" s="493"/>
    </row>
    <row r="97" spans="12:13" s="1" customFormat="1" ht="13.5">
      <c r="L97" s="393"/>
      <c r="M97" s="493"/>
    </row>
    <row r="98" spans="12:13" s="1" customFormat="1" ht="13.5">
      <c r="L98" s="393"/>
      <c r="M98" s="493"/>
    </row>
    <row r="99" spans="12:13" s="1" customFormat="1" ht="13.5">
      <c r="L99" s="393"/>
      <c r="M99" s="493"/>
    </row>
    <row r="100" spans="12:13" s="1" customFormat="1" ht="13.5">
      <c r="L100" s="393"/>
      <c r="M100" s="493"/>
    </row>
    <row r="101" spans="12:13" s="1" customFormat="1" ht="13.5">
      <c r="L101" s="393"/>
      <c r="M101" s="493"/>
    </row>
    <row r="102" spans="12:13" s="1" customFormat="1" ht="13.5">
      <c r="L102" s="393"/>
      <c r="M102" s="493"/>
    </row>
    <row r="103" spans="12:13" s="1" customFormat="1" ht="13.5">
      <c r="L103" s="393"/>
      <c r="M103" s="493"/>
    </row>
    <row r="104" spans="12:13" s="1" customFormat="1" ht="13.5">
      <c r="L104" s="393"/>
      <c r="M104" s="493"/>
    </row>
    <row r="105" spans="12:13" s="1" customFormat="1" ht="13.5">
      <c r="L105" s="393"/>
      <c r="M105" s="493"/>
    </row>
    <row r="106" spans="12:13" s="1" customFormat="1" ht="13.5">
      <c r="L106" s="393"/>
      <c r="M106" s="493"/>
    </row>
    <row r="107" spans="12:13" s="1" customFormat="1" ht="13.5">
      <c r="L107" s="393"/>
      <c r="M107" s="493"/>
    </row>
    <row r="108" spans="12:13" s="1" customFormat="1" ht="13.5">
      <c r="L108" s="393"/>
      <c r="M108" s="493"/>
    </row>
    <row r="109" spans="12:13" s="1" customFormat="1" ht="13.5">
      <c r="L109" s="393"/>
      <c r="M109" s="493"/>
    </row>
    <row r="110" spans="12:13" s="1" customFormat="1" ht="13.5">
      <c r="L110" s="393"/>
      <c r="M110" s="493"/>
    </row>
    <row r="111" spans="12:13" s="1" customFormat="1" ht="13.5">
      <c r="L111" s="393"/>
      <c r="M111" s="493"/>
    </row>
    <row r="112" spans="12:13" s="1" customFormat="1" ht="13.5">
      <c r="L112" s="393"/>
      <c r="M112" s="493"/>
    </row>
    <row r="113" spans="12:13" s="1" customFormat="1" ht="13.5">
      <c r="L113" s="393"/>
      <c r="M113" s="493"/>
    </row>
    <row r="114" spans="12:13" s="1" customFormat="1" ht="13.5">
      <c r="L114" s="393"/>
      <c r="M114" s="493"/>
    </row>
    <row r="115" spans="12:13" s="1" customFormat="1" ht="13.5">
      <c r="L115" s="393"/>
      <c r="M115" s="493"/>
    </row>
    <row r="116" spans="12:13" s="1" customFormat="1" ht="13.5">
      <c r="L116" s="393"/>
      <c r="M116" s="493"/>
    </row>
    <row r="117" spans="12:13" s="1" customFormat="1" ht="13.5">
      <c r="L117" s="393"/>
      <c r="M117" s="493"/>
    </row>
    <row r="118" spans="12:13" s="1" customFormat="1" ht="13.5">
      <c r="L118" s="393"/>
      <c r="M118" s="493"/>
    </row>
    <row r="119" spans="12:13" s="1" customFormat="1" ht="13.5">
      <c r="L119" s="393"/>
      <c r="M119" s="493"/>
    </row>
    <row r="120" spans="12:13" s="1" customFormat="1" ht="13.5">
      <c r="L120" s="393"/>
      <c r="M120" s="493"/>
    </row>
    <row r="121" spans="12:13" s="1" customFormat="1" ht="13.5">
      <c r="L121" s="393"/>
      <c r="M121" s="493"/>
    </row>
    <row r="122" spans="12:13" s="1" customFormat="1" ht="13.5">
      <c r="L122" s="393"/>
      <c r="M122" s="493"/>
    </row>
    <row r="123" spans="12:13" s="1" customFormat="1" ht="13.5">
      <c r="L123" s="393"/>
      <c r="M123" s="493"/>
    </row>
    <row r="124" spans="12:13" s="1" customFormat="1" ht="13.5">
      <c r="L124" s="393"/>
      <c r="M124" s="493"/>
    </row>
    <row r="125" spans="12:13" s="1" customFormat="1" ht="13.5">
      <c r="L125" s="393"/>
      <c r="M125" s="493"/>
    </row>
    <row r="126" spans="12:13" s="1" customFormat="1" ht="13.5">
      <c r="L126" s="393"/>
      <c r="M126" s="493"/>
    </row>
    <row r="127" spans="12:13" s="1" customFormat="1" ht="13.5">
      <c r="L127" s="393"/>
      <c r="M127" s="493"/>
    </row>
    <row r="128" spans="12:13" s="1" customFormat="1" ht="13.5">
      <c r="L128" s="393"/>
      <c r="M128" s="493"/>
    </row>
    <row r="129" spans="12:13" s="1" customFormat="1" ht="13.5">
      <c r="L129" s="393"/>
      <c r="M129" s="493"/>
    </row>
    <row r="130" spans="12:13" s="1" customFormat="1" ht="13.5">
      <c r="L130" s="393"/>
      <c r="M130" s="493"/>
    </row>
    <row r="131" spans="12:13" s="1" customFormat="1" ht="13.5">
      <c r="L131" s="393"/>
      <c r="M131" s="493"/>
    </row>
    <row r="132" spans="12:13" s="1" customFormat="1" ht="13.5">
      <c r="L132" s="393"/>
      <c r="M132" s="493"/>
    </row>
    <row r="133" spans="12:13" s="1" customFormat="1" ht="13.5">
      <c r="L133" s="393"/>
      <c r="M133" s="493"/>
    </row>
    <row r="134" spans="12:13" s="1" customFormat="1" ht="13.5">
      <c r="L134" s="393"/>
      <c r="M134" s="493"/>
    </row>
    <row r="135" spans="12:13" s="1" customFormat="1" ht="13.5">
      <c r="L135" s="393"/>
      <c r="M135" s="493"/>
    </row>
    <row r="136" spans="12:13" s="1" customFormat="1" ht="13.5">
      <c r="L136" s="393"/>
      <c r="M136" s="493"/>
    </row>
    <row r="137" spans="12:13" s="1" customFormat="1" ht="13.5">
      <c r="L137" s="393"/>
      <c r="M137" s="493"/>
    </row>
    <row r="138" spans="12:13" s="1" customFormat="1" ht="13.5">
      <c r="L138" s="393"/>
      <c r="M138" s="493"/>
    </row>
    <row r="139" spans="12:13" s="1" customFormat="1" ht="13.5">
      <c r="L139" s="393"/>
      <c r="M139" s="493"/>
    </row>
    <row r="140" spans="12:13" s="1" customFormat="1" ht="13.5">
      <c r="L140" s="393"/>
      <c r="M140" s="493"/>
    </row>
    <row r="141" spans="12:13" s="1" customFormat="1" ht="13.5">
      <c r="L141" s="393"/>
      <c r="M141" s="493"/>
    </row>
    <row r="142" spans="12:13" s="1" customFormat="1" ht="13.5">
      <c r="L142" s="393"/>
      <c r="M142" s="493"/>
    </row>
    <row r="143" spans="12:13" s="1" customFormat="1" ht="13.5">
      <c r="L143" s="393"/>
      <c r="M143" s="493"/>
    </row>
    <row r="144" spans="12:13" s="1" customFormat="1" ht="13.5">
      <c r="L144" s="393"/>
      <c r="M144" s="493"/>
    </row>
    <row r="145" spans="12:13" s="1" customFormat="1" ht="13.5">
      <c r="L145" s="393"/>
      <c r="M145" s="493"/>
    </row>
    <row r="146" spans="12:13" s="1" customFormat="1" ht="13.5">
      <c r="L146" s="393"/>
      <c r="M146" s="493"/>
    </row>
    <row r="147" spans="12:13" s="1" customFormat="1" ht="13.5">
      <c r="L147" s="393"/>
      <c r="M147" s="493"/>
    </row>
    <row r="148" spans="12:13" s="1" customFormat="1" ht="13.5">
      <c r="L148" s="393"/>
      <c r="M148" s="493"/>
    </row>
    <row r="149" spans="12:13" s="1" customFormat="1" ht="13.5">
      <c r="L149" s="393"/>
      <c r="M149" s="493"/>
    </row>
    <row r="150" spans="12:13" s="1" customFormat="1" ht="13.5">
      <c r="L150" s="393"/>
      <c r="M150" s="493"/>
    </row>
    <row r="151" spans="12:13" s="1" customFormat="1" ht="13.5">
      <c r="L151" s="393"/>
      <c r="M151" s="493"/>
    </row>
    <row r="152" spans="12:13" s="1" customFormat="1" ht="13.5">
      <c r="L152" s="393"/>
      <c r="M152" s="493"/>
    </row>
    <row r="153" spans="12:13" s="1" customFormat="1" ht="13.5">
      <c r="L153" s="393"/>
      <c r="M153" s="493"/>
    </row>
    <row r="154" spans="12:13" s="1" customFormat="1" ht="13.5">
      <c r="L154" s="393"/>
      <c r="M154" s="493"/>
    </row>
    <row r="155" spans="12:13" s="1" customFormat="1" ht="13.5">
      <c r="L155" s="393"/>
      <c r="M155" s="493"/>
    </row>
    <row r="156" spans="12:13" s="1" customFormat="1" ht="13.5">
      <c r="L156" s="393"/>
      <c r="M156" s="493"/>
    </row>
    <row r="157" spans="12:13" s="1" customFormat="1" ht="13.5">
      <c r="L157" s="393"/>
      <c r="M157" s="493"/>
    </row>
    <row r="158" spans="12:13" s="1" customFormat="1" ht="13.5">
      <c r="L158" s="393"/>
      <c r="M158" s="493"/>
    </row>
    <row r="159" spans="12:13" s="1" customFormat="1" ht="13.5">
      <c r="L159" s="393"/>
      <c r="M159" s="493"/>
    </row>
    <row r="160" spans="12:13" s="1" customFormat="1" ht="13.5">
      <c r="L160" s="393"/>
      <c r="M160" s="493"/>
    </row>
    <row r="161" spans="12:13" s="1" customFormat="1" ht="13.5">
      <c r="L161" s="393"/>
      <c r="M161" s="493"/>
    </row>
    <row r="162" spans="12:13" s="1" customFormat="1" ht="13.5">
      <c r="L162" s="393"/>
      <c r="M162" s="493"/>
    </row>
    <row r="163" spans="12:13" s="1" customFormat="1" ht="13.5">
      <c r="L163" s="393"/>
      <c r="M163" s="493"/>
    </row>
    <row r="164" spans="12:13" s="1" customFormat="1" ht="13.5">
      <c r="L164" s="393"/>
      <c r="M164" s="493"/>
    </row>
    <row r="165" spans="12:13" s="1" customFormat="1" ht="13.5">
      <c r="L165" s="393"/>
      <c r="M165" s="493"/>
    </row>
    <row r="166" spans="12:13" s="1" customFormat="1" ht="13.5">
      <c r="L166" s="393"/>
      <c r="M166" s="493"/>
    </row>
    <row r="167" spans="12:13" s="1" customFormat="1" ht="13.5">
      <c r="L167" s="393"/>
      <c r="M167" s="493"/>
    </row>
    <row r="168" spans="12:13" s="1" customFormat="1" ht="13.5">
      <c r="L168" s="393"/>
      <c r="M168" s="493"/>
    </row>
    <row r="169" spans="12:13" s="1" customFormat="1" ht="13.5">
      <c r="L169" s="393"/>
      <c r="M169" s="493"/>
    </row>
    <row r="170" spans="12:13" s="1" customFormat="1" ht="13.5">
      <c r="L170" s="393"/>
      <c r="M170" s="493"/>
    </row>
    <row r="171" spans="12:13" s="1" customFormat="1" ht="13.5">
      <c r="L171" s="393"/>
      <c r="M171" s="493"/>
    </row>
    <row r="172" spans="12:13" s="1" customFormat="1" ht="13.5">
      <c r="L172" s="393"/>
      <c r="M172" s="493"/>
    </row>
    <row r="173" spans="12:13" s="1" customFormat="1" ht="13.5">
      <c r="L173" s="393"/>
      <c r="M173" s="493"/>
    </row>
    <row r="174" spans="12:13" s="1" customFormat="1" ht="13.5">
      <c r="L174" s="393"/>
      <c r="M174" s="493"/>
    </row>
    <row r="175" spans="12:13" s="1" customFormat="1" ht="13.5">
      <c r="L175" s="393"/>
      <c r="M175" s="493"/>
    </row>
    <row r="176" spans="12:13" s="1" customFormat="1" ht="13.5">
      <c r="L176" s="393"/>
      <c r="M176" s="493"/>
    </row>
    <row r="177" spans="12:13" s="1" customFormat="1" ht="13.5">
      <c r="L177" s="393"/>
      <c r="M177" s="493"/>
    </row>
    <row r="178" spans="12:13" s="1" customFormat="1" ht="13.5">
      <c r="L178" s="393"/>
      <c r="M178" s="493"/>
    </row>
    <row r="179" spans="12:13" s="1" customFormat="1" ht="13.5">
      <c r="L179" s="393"/>
      <c r="M179" s="493"/>
    </row>
    <row r="180" spans="12:13" s="1" customFormat="1" ht="13.5">
      <c r="L180" s="393"/>
      <c r="M180" s="493"/>
    </row>
    <row r="181" spans="12:13" s="1" customFormat="1" ht="13.5">
      <c r="L181" s="393"/>
      <c r="M181" s="493"/>
    </row>
    <row r="182" spans="12:13" s="1" customFormat="1" ht="13.5">
      <c r="L182" s="393"/>
      <c r="M182" s="493"/>
    </row>
    <row r="183" spans="12:13" s="1" customFormat="1" ht="13.5">
      <c r="L183" s="393"/>
      <c r="M183" s="493"/>
    </row>
    <row r="184" spans="12:13" s="1" customFormat="1" ht="13.5">
      <c r="L184" s="393"/>
      <c r="M184" s="493"/>
    </row>
    <row r="185" spans="12:13" s="1" customFormat="1" ht="13.5">
      <c r="L185" s="393"/>
      <c r="M185" s="493"/>
    </row>
    <row r="186" spans="12:13" s="1" customFormat="1" ht="13.5">
      <c r="L186" s="393"/>
      <c r="M186" s="493"/>
    </row>
    <row r="187" spans="12:13" s="1" customFormat="1" ht="13.5">
      <c r="L187" s="393"/>
      <c r="M187" s="493"/>
    </row>
    <row r="188" spans="12:13" s="1" customFormat="1" ht="13.5">
      <c r="L188" s="393"/>
      <c r="M188" s="493"/>
    </row>
    <row r="189" spans="12:13" s="1" customFormat="1" ht="13.5">
      <c r="L189" s="393"/>
      <c r="M189" s="493"/>
    </row>
    <row r="190" spans="12:13" s="1" customFormat="1" ht="13.5">
      <c r="L190" s="393"/>
      <c r="M190" s="493"/>
    </row>
    <row r="191" spans="12:13" s="1" customFormat="1" ht="13.5">
      <c r="L191" s="393"/>
      <c r="M191" s="493"/>
    </row>
    <row r="192" spans="12:13" s="1" customFormat="1" ht="13.5">
      <c r="L192" s="393"/>
      <c r="M192" s="493"/>
    </row>
    <row r="193" spans="12:13" s="1" customFormat="1" ht="13.5">
      <c r="L193" s="393"/>
      <c r="M193" s="493"/>
    </row>
    <row r="194" spans="12:13" s="1" customFormat="1" ht="13.5">
      <c r="L194" s="393"/>
      <c r="M194" s="493"/>
    </row>
    <row r="195" spans="12:13" s="1" customFormat="1" ht="13.5">
      <c r="L195" s="393"/>
      <c r="M195" s="493"/>
    </row>
    <row r="196" spans="12:13" s="1" customFormat="1" ht="13.5">
      <c r="L196" s="393"/>
      <c r="M196" s="493"/>
    </row>
    <row r="197" spans="12:13" s="1" customFormat="1" ht="13.5">
      <c r="L197" s="393"/>
      <c r="M197" s="493"/>
    </row>
    <row r="198" spans="12:13" s="1" customFormat="1" ht="13.5">
      <c r="L198" s="393"/>
      <c r="M198" s="493"/>
    </row>
    <row r="199" spans="12:13" s="1" customFormat="1" ht="13.5">
      <c r="L199" s="393"/>
      <c r="M199" s="493"/>
    </row>
    <row r="200" spans="12:13" s="1" customFormat="1" ht="13.5">
      <c r="L200" s="393"/>
      <c r="M200" s="493"/>
    </row>
    <row r="201" spans="12:13" s="1" customFormat="1" ht="13.5">
      <c r="L201" s="393"/>
      <c r="M201" s="493"/>
    </row>
    <row r="202" spans="12:13" s="1" customFormat="1" ht="13.5">
      <c r="L202" s="393"/>
      <c r="M202" s="493"/>
    </row>
    <row r="203" spans="12:13" s="1" customFormat="1" ht="13.5">
      <c r="L203" s="393"/>
      <c r="M203" s="493"/>
    </row>
    <row r="204" spans="12:13" s="1" customFormat="1" ht="13.5">
      <c r="L204" s="393"/>
      <c r="M204" s="493"/>
    </row>
    <row r="205" spans="12:13" s="1" customFormat="1" ht="13.5">
      <c r="L205" s="393"/>
      <c r="M205" s="493"/>
    </row>
    <row r="206" spans="12:13" s="1" customFormat="1" ht="13.5">
      <c r="L206" s="393"/>
      <c r="M206" s="493"/>
    </row>
    <row r="207" spans="12:13" s="1" customFormat="1" ht="13.5">
      <c r="L207" s="393"/>
      <c r="M207" s="493"/>
    </row>
    <row r="208" spans="12:13" s="1" customFormat="1" ht="13.5">
      <c r="L208" s="393"/>
      <c r="M208" s="493"/>
    </row>
    <row r="209" spans="12:13" s="1" customFormat="1" ht="13.5">
      <c r="L209" s="393"/>
      <c r="M209" s="493"/>
    </row>
    <row r="210" spans="12:13" s="1" customFormat="1" ht="13.5">
      <c r="L210" s="393"/>
      <c r="M210" s="493"/>
    </row>
    <row r="211" spans="12:13" s="1" customFormat="1" ht="13.5">
      <c r="L211" s="393"/>
      <c r="M211" s="493"/>
    </row>
    <row r="212" spans="12:13" s="1" customFormat="1" ht="13.5">
      <c r="L212" s="393"/>
      <c r="M212" s="493"/>
    </row>
    <row r="213" spans="12:13" s="1" customFormat="1" ht="13.5">
      <c r="L213" s="393"/>
      <c r="M213" s="493"/>
    </row>
    <row r="214" spans="12:13" s="1" customFormat="1" ht="13.5">
      <c r="L214" s="393"/>
      <c r="M214" s="493"/>
    </row>
    <row r="215" spans="12:13" s="1" customFormat="1" ht="13.5">
      <c r="L215" s="393"/>
      <c r="M215" s="493"/>
    </row>
    <row r="216" spans="12:13" s="1" customFormat="1" ht="13.5">
      <c r="L216" s="393"/>
      <c r="M216" s="493"/>
    </row>
    <row r="217" spans="12:13" s="1" customFormat="1" ht="13.5">
      <c r="L217" s="393"/>
      <c r="M217" s="493"/>
    </row>
    <row r="218" spans="12:13" s="1" customFormat="1" ht="13.5">
      <c r="L218" s="393"/>
      <c r="M218" s="493"/>
    </row>
    <row r="219" spans="12:13" s="1" customFormat="1" ht="13.5">
      <c r="L219" s="393"/>
      <c r="M219" s="493"/>
    </row>
    <row r="220" spans="12:13" s="1" customFormat="1" ht="13.5">
      <c r="L220" s="393"/>
      <c r="M220" s="493"/>
    </row>
    <row r="221" spans="12:13" s="1" customFormat="1" ht="13.5">
      <c r="L221" s="393"/>
      <c r="M221" s="493"/>
    </row>
    <row r="222" spans="12:13" s="1" customFormat="1" ht="13.5">
      <c r="L222" s="393"/>
      <c r="M222" s="493"/>
    </row>
    <row r="223" spans="12:13" s="1" customFormat="1" ht="13.5">
      <c r="L223" s="393"/>
      <c r="M223" s="493"/>
    </row>
    <row r="224" spans="12:13" s="1" customFormat="1" ht="13.5">
      <c r="L224" s="393"/>
      <c r="M224" s="493"/>
    </row>
    <row r="225" spans="12:13" s="1" customFormat="1" ht="13.5">
      <c r="L225" s="393"/>
      <c r="M225" s="493"/>
    </row>
    <row r="226" spans="12:13" s="1" customFormat="1" ht="13.5">
      <c r="L226" s="393"/>
      <c r="M226" s="493"/>
    </row>
    <row r="227" spans="12:13" s="1" customFormat="1" ht="13.5">
      <c r="L227" s="393"/>
      <c r="M227" s="493"/>
    </row>
    <row r="228" spans="12:13" s="1" customFormat="1" ht="13.5">
      <c r="L228" s="393"/>
      <c r="M228" s="493"/>
    </row>
    <row r="229" spans="12:13" s="1" customFormat="1" ht="13.5">
      <c r="L229" s="393"/>
      <c r="M229" s="493"/>
    </row>
    <row r="230" spans="12:13" s="1" customFormat="1" ht="13.5">
      <c r="L230" s="393"/>
      <c r="M230" s="493"/>
    </row>
    <row r="231" spans="12:13" s="1" customFormat="1" ht="13.5">
      <c r="L231" s="393"/>
      <c r="M231" s="493"/>
    </row>
    <row r="232" spans="12:13" s="1" customFormat="1" ht="13.5">
      <c r="L232" s="393"/>
      <c r="M232" s="493"/>
    </row>
    <row r="233" spans="12:13" s="1" customFormat="1" ht="13.5">
      <c r="L233" s="393"/>
      <c r="M233" s="493"/>
    </row>
    <row r="234" spans="12:13" s="1" customFormat="1" ht="13.5">
      <c r="L234" s="393"/>
      <c r="M234" s="493"/>
    </row>
    <row r="235" spans="12:13" s="1" customFormat="1" ht="13.5">
      <c r="L235" s="393"/>
      <c r="M235" s="493"/>
    </row>
    <row r="236" spans="12:13" s="1" customFormat="1" ht="13.5">
      <c r="L236" s="393"/>
      <c r="M236" s="493"/>
    </row>
    <row r="237" spans="12:13" s="1" customFormat="1" ht="13.5">
      <c r="L237" s="393"/>
      <c r="M237" s="493"/>
    </row>
    <row r="238" spans="12:13" s="1" customFormat="1" ht="13.5">
      <c r="L238" s="393"/>
      <c r="M238" s="493"/>
    </row>
    <row r="239" spans="12:13" s="1" customFormat="1" ht="13.5">
      <c r="L239" s="393"/>
      <c r="M239" s="493"/>
    </row>
    <row r="240" spans="12:13" s="1" customFormat="1" ht="13.5">
      <c r="L240" s="393"/>
      <c r="M240" s="493"/>
    </row>
    <row r="241" spans="12:13" s="1" customFormat="1" ht="13.5">
      <c r="L241" s="393"/>
      <c r="M241" s="493"/>
    </row>
    <row r="242" spans="12:13" s="1" customFormat="1" ht="13.5">
      <c r="L242" s="393"/>
      <c r="M242" s="493"/>
    </row>
    <row r="243" spans="12:13" s="1" customFormat="1" ht="13.5">
      <c r="L243" s="393"/>
      <c r="M243" s="493"/>
    </row>
    <row r="244" spans="12:13" s="1" customFormat="1" ht="13.5">
      <c r="L244" s="393"/>
      <c r="M244" s="493"/>
    </row>
    <row r="245" spans="12:13" s="1" customFormat="1" ht="13.5">
      <c r="L245" s="393"/>
      <c r="M245" s="493"/>
    </row>
    <row r="246" spans="12:13" s="1" customFormat="1" ht="13.5">
      <c r="L246" s="393"/>
      <c r="M246" s="493"/>
    </row>
    <row r="247" spans="12:13" s="1" customFormat="1" ht="13.5">
      <c r="L247" s="393"/>
      <c r="M247" s="493"/>
    </row>
    <row r="248" spans="12:13" s="1" customFormat="1" ht="13.5">
      <c r="L248" s="393"/>
      <c r="M248" s="493"/>
    </row>
    <row r="249" spans="12:13" s="1" customFormat="1" ht="13.5">
      <c r="L249" s="393"/>
      <c r="M249" s="493"/>
    </row>
    <row r="250" spans="12:13" s="1" customFormat="1" ht="13.5">
      <c r="L250" s="393"/>
      <c r="M250" s="493"/>
    </row>
    <row r="251" spans="12:13" s="1" customFormat="1" ht="13.5">
      <c r="L251" s="393"/>
      <c r="M251" s="493"/>
    </row>
    <row r="252" spans="12:13" s="1" customFormat="1" ht="13.5">
      <c r="L252" s="393"/>
      <c r="M252" s="493"/>
    </row>
    <row r="253" spans="12:13" s="1" customFormat="1" ht="13.5">
      <c r="L253" s="393"/>
      <c r="M253" s="493"/>
    </row>
    <row r="254" spans="12:13" s="1" customFormat="1" ht="13.5">
      <c r="L254" s="393"/>
      <c r="M254" s="493"/>
    </row>
    <row r="255" spans="12:13" s="1" customFormat="1" ht="13.5">
      <c r="L255" s="393"/>
      <c r="M255" s="493"/>
    </row>
    <row r="256" spans="12:13" s="1" customFormat="1" ht="13.5">
      <c r="L256" s="393"/>
      <c r="M256" s="493"/>
    </row>
    <row r="257" spans="12:13" s="1" customFormat="1" ht="13.5">
      <c r="L257" s="393"/>
      <c r="M257" s="493"/>
    </row>
    <row r="258" spans="12:13" s="1" customFormat="1" ht="13.5">
      <c r="L258" s="393"/>
      <c r="M258" s="493"/>
    </row>
    <row r="259" spans="12:13" s="1" customFormat="1" ht="13.5">
      <c r="L259" s="393"/>
      <c r="M259" s="493"/>
    </row>
    <row r="260" spans="12:13" s="1" customFormat="1" ht="13.5">
      <c r="L260" s="393"/>
      <c r="M260" s="493"/>
    </row>
    <row r="261" spans="12:13" s="1" customFormat="1" ht="13.5">
      <c r="L261" s="393"/>
      <c r="M261" s="493"/>
    </row>
    <row r="262" spans="12:13" s="1" customFormat="1" ht="13.5">
      <c r="L262" s="393"/>
      <c r="M262" s="493"/>
    </row>
    <row r="263" spans="12:13" s="1" customFormat="1" ht="13.5">
      <c r="L263" s="393"/>
      <c r="M263" s="493"/>
    </row>
    <row r="264" spans="12:13" s="1" customFormat="1" ht="13.5">
      <c r="L264" s="393"/>
      <c r="M264" s="493"/>
    </row>
    <row r="265" spans="12:13" s="1" customFormat="1" ht="13.5">
      <c r="L265" s="393"/>
      <c r="M265" s="493"/>
    </row>
    <row r="266" spans="12:13" s="1" customFormat="1" ht="13.5">
      <c r="L266" s="393"/>
      <c r="M266" s="493"/>
    </row>
    <row r="267" spans="12:13" s="1" customFormat="1" ht="13.5">
      <c r="L267" s="393"/>
      <c r="M267" s="493"/>
    </row>
    <row r="268" spans="12:13" s="1" customFormat="1" ht="13.5">
      <c r="L268" s="393"/>
      <c r="M268" s="493"/>
    </row>
    <row r="269" spans="12:13" s="1" customFormat="1" ht="13.5">
      <c r="L269" s="393"/>
      <c r="M269" s="493"/>
    </row>
    <row r="270" spans="12:13" s="1" customFormat="1" ht="13.5">
      <c r="L270" s="393"/>
      <c r="M270" s="493"/>
    </row>
    <row r="271" spans="12:13" s="1" customFormat="1" ht="13.5">
      <c r="L271" s="393"/>
      <c r="M271" s="493"/>
    </row>
    <row r="272" spans="12:13" s="1" customFormat="1" ht="13.5">
      <c r="L272" s="393"/>
      <c r="M272" s="493"/>
    </row>
    <row r="273" spans="12:13" s="1" customFormat="1" ht="13.5">
      <c r="L273" s="393"/>
      <c r="M273" s="493"/>
    </row>
    <row r="274" spans="12:13" s="1" customFormat="1" ht="13.5">
      <c r="L274" s="393"/>
      <c r="M274" s="493"/>
    </row>
    <row r="275" spans="12:13" s="1" customFormat="1" ht="13.5">
      <c r="L275" s="393"/>
      <c r="M275" s="493"/>
    </row>
    <row r="276" spans="12:13" s="1" customFormat="1" ht="13.5">
      <c r="L276" s="393"/>
      <c r="M276" s="493"/>
    </row>
    <row r="277" spans="12:13" s="1" customFormat="1" ht="13.5">
      <c r="L277" s="393"/>
      <c r="M277" s="493"/>
    </row>
    <row r="278" spans="12:13" s="1" customFormat="1" ht="13.5">
      <c r="L278" s="393"/>
      <c r="M278" s="493"/>
    </row>
    <row r="279" spans="12:13" s="1" customFormat="1" ht="13.5">
      <c r="L279" s="393"/>
      <c r="M279" s="493"/>
    </row>
    <row r="280" spans="12:13" s="1" customFormat="1" ht="13.5">
      <c r="L280" s="393"/>
      <c r="M280" s="493"/>
    </row>
    <row r="281" spans="12:13" s="1" customFormat="1" ht="13.5">
      <c r="L281" s="393"/>
      <c r="M281" s="493"/>
    </row>
    <row r="282" spans="12:13" s="1" customFormat="1" ht="13.5">
      <c r="L282" s="393"/>
      <c r="M282" s="493"/>
    </row>
    <row r="283" spans="12:13" s="1" customFormat="1" ht="13.5">
      <c r="L283" s="393"/>
      <c r="M283" s="493"/>
    </row>
    <row r="284" spans="12:13" s="1" customFormat="1" ht="13.5">
      <c r="L284" s="393"/>
      <c r="M284" s="493"/>
    </row>
    <row r="285" spans="12:13" s="1" customFormat="1" ht="13.5">
      <c r="L285" s="393"/>
      <c r="M285" s="493"/>
    </row>
    <row r="286" spans="12:13" s="1" customFormat="1" ht="13.5">
      <c r="L286" s="393"/>
      <c r="M286" s="493"/>
    </row>
    <row r="287" spans="12:13" s="1" customFormat="1" ht="13.5">
      <c r="L287" s="393"/>
      <c r="M287" s="493"/>
    </row>
    <row r="288" spans="12:13" s="1" customFormat="1" ht="13.5">
      <c r="L288" s="393"/>
      <c r="M288" s="493"/>
    </row>
    <row r="289" spans="12:13" s="1" customFormat="1" ht="13.5">
      <c r="L289" s="393"/>
      <c r="M289" s="493"/>
    </row>
    <row r="290" spans="12:13" s="1" customFormat="1" ht="13.5">
      <c r="L290" s="393"/>
      <c r="M290" s="493"/>
    </row>
    <row r="291" spans="12:13" s="1" customFormat="1" ht="13.5">
      <c r="L291" s="393"/>
      <c r="M291" s="493"/>
    </row>
    <row r="292" spans="12:13" s="1" customFormat="1" ht="13.5">
      <c r="L292" s="393"/>
      <c r="M292" s="493"/>
    </row>
    <row r="293" spans="12:13" s="1" customFormat="1" ht="13.5">
      <c r="L293" s="393"/>
      <c r="M293" s="493"/>
    </row>
    <row r="294" spans="12:13" s="1" customFormat="1" ht="13.5">
      <c r="L294" s="393"/>
      <c r="M294" s="493"/>
    </row>
    <row r="295" spans="12:13" s="1" customFormat="1" ht="13.5">
      <c r="L295" s="393"/>
      <c r="M295" s="493"/>
    </row>
    <row r="296" spans="12:13" s="1" customFormat="1" ht="13.5">
      <c r="L296" s="393"/>
      <c r="M296" s="493"/>
    </row>
    <row r="297" spans="12:13" s="1" customFormat="1" ht="13.5">
      <c r="L297" s="393"/>
      <c r="M297" s="493"/>
    </row>
    <row r="298" spans="12:13" s="1" customFormat="1" ht="13.5">
      <c r="L298" s="393"/>
      <c r="M298" s="493"/>
    </row>
    <row r="299" spans="12:13" s="1" customFormat="1" ht="13.5">
      <c r="L299" s="393"/>
      <c r="M299" s="493"/>
    </row>
    <row r="300" spans="12:13" s="1" customFormat="1" ht="13.5">
      <c r="L300" s="393"/>
      <c r="M300" s="493"/>
    </row>
    <row r="301" spans="12:13" s="1" customFormat="1" ht="13.5">
      <c r="L301" s="393"/>
      <c r="M301" s="493"/>
    </row>
    <row r="302" spans="12:13" s="1" customFormat="1" ht="13.5">
      <c r="L302" s="393"/>
      <c r="M302" s="493"/>
    </row>
    <row r="303" spans="12:13" s="1" customFormat="1" ht="13.5">
      <c r="L303" s="393"/>
      <c r="M303" s="493"/>
    </row>
    <row r="304" spans="12:13" s="1" customFormat="1" ht="13.5">
      <c r="L304" s="393"/>
      <c r="M304" s="493"/>
    </row>
    <row r="305" spans="12:13" s="1" customFormat="1" ht="13.5">
      <c r="L305" s="393"/>
      <c r="M305" s="493"/>
    </row>
    <row r="306" spans="12:13" s="1" customFormat="1" ht="13.5">
      <c r="L306" s="393"/>
      <c r="M306" s="493"/>
    </row>
    <row r="307" spans="12:13" s="1" customFormat="1" ht="13.5">
      <c r="L307" s="393"/>
      <c r="M307" s="493"/>
    </row>
    <row r="308" spans="12:13" s="1" customFormat="1" ht="13.5">
      <c r="L308" s="393"/>
      <c r="M308" s="493"/>
    </row>
    <row r="309" spans="12:13" s="1" customFormat="1" ht="13.5">
      <c r="L309" s="393"/>
      <c r="M309" s="493"/>
    </row>
    <row r="310" spans="12:13" s="1" customFormat="1" ht="13.5">
      <c r="L310" s="393"/>
      <c r="M310" s="493"/>
    </row>
    <row r="311" spans="12:13" s="1" customFormat="1" ht="13.5">
      <c r="L311" s="393"/>
      <c r="M311" s="493"/>
    </row>
    <row r="312" spans="12:13" s="1" customFormat="1" ht="13.5">
      <c r="L312" s="393"/>
      <c r="M312" s="493"/>
    </row>
    <row r="313" spans="12:13" s="1" customFormat="1" ht="13.5">
      <c r="L313" s="393"/>
      <c r="M313" s="493"/>
    </row>
    <row r="314" spans="12:13" s="1" customFormat="1" ht="13.5">
      <c r="L314" s="393"/>
      <c r="M314" s="493"/>
    </row>
    <row r="315" spans="12:13" s="1" customFormat="1" ht="13.5">
      <c r="L315" s="393"/>
      <c r="M315" s="493"/>
    </row>
    <row r="316" spans="12:13" s="1" customFormat="1" ht="13.5">
      <c r="L316" s="393"/>
      <c r="M316" s="493"/>
    </row>
    <row r="317" spans="12:13" s="1" customFormat="1" ht="13.5">
      <c r="L317" s="393"/>
      <c r="M317" s="493"/>
    </row>
    <row r="318" spans="12:13" s="1" customFormat="1" ht="13.5">
      <c r="L318" s="393"/>
      <c r="M318" s="493"/>
    </row>
    <row r="319" spans="12:13" s="1" customFormat="1" ht="13.5">
      <c r="L319" s="393"/>
      <c r="M319" s="493"/>
    </row>
    <row r="320" spans="12:13" s="1" customFormat="1" ht="13.5">
      <c r="L320" s="393"/>
      <c r="M320" s="493"/>
    </row>
    <row r="321" spans="12:13" s="1" customFormat="1" ht="13.5">
      <c r="L321" s="393"/>
      <c r="M321" s="493"/>
    </row>
    <row r="322" spans="12:13" s="1" customFormat="1" ht="13.5">
      <c r="L322" s="393"/>
      <c r="M322" s="493"/>
    </row>
    <row r="323" spans="12:13" s="1" customFormat="1" ht="13.5">
      <c r="L323" s="393"/>
      <c r="M323" s="493"/>
    </row>
    <row r="324" spans="12:13" s="1" customFormat="1" ht="13.5">
      <c r="L324" s="393"/>
      <c r="M324" s="493"/>
    </row>
    <row r="325" spans="12:13" s="1" customFormat="1" ht="13.5">
      <c r="L325" s="393"/>
      <c r="M325" s="493"/>
    </row>
    <row r="326" spans="12:13" s="1" customFormat="1" ht="13.5">
      <c r="L326" s="393"/>
      <c r="M326" s="493"/>
    </row>
    <row r="327" spans="12:13" s="1" customFormat="1" ht="13.5">
      <c r="L327" s="393"/>
      <c r="M327" s="493"/>
    </row>
    <row r="328" spans="12:13" s="1" customFormat="1" ht="13.5">
      <c r="L328" s="393"/>
      <c r="M328" s="493"/>
    </row>
    <row r="329" spans="12:13" s="1" customFormat="1" ht="13.5">
      <c r="L329" s="393"/>
      <c r="M329" s="493"/>
    </row>
    <row r="330" spans="12:13" s="1" customFormat="1" ht="13.5">
      <c r="L330" s="393"/>
      <c r="M330" s="493"/>
    </row>
    <row r="331" spans="12:13" s="1" customFormat="1" ht="13.5">
      <c r="L331" s="393"/>
      <c r="M331" s="493"/>
    </row>
    <row r="332" spans="12:13" s="1" customFormat="1" ht="13.5">
      <c r="L332" s="393"/>
      <c r="M332" s="493"/>
    </row>
    <row r="333" spans="12:13" s="1" customFormat="1" ht="13.5">
      <c r="L333" s="393"/>
      <c r="M333" s="493"/>
    </row>
    <row r="334" spans="12:13" s="1" customFormat="1" ht="13.5">
      <c r="L334" s="393"/>
      <c r="M334" s="493"/>
    </row>
    <row r="335" spans="12:13" s="1" customFormat="1" ht="13.5">
      <c r="L335" s="393"/>
      <c r="M335" s="493"/>
    </row>
    <row r="336" spans="12:13" s="1" customFormat="1" ht="13.5">
      <c r="L336" s="393"/>
      <c r="M336" s="493"/>
    </row>
    <row r="337" spans="12:13" s="1" customFormat="1" ht="13.5">
      <c r="L337" s="393"/>
      <c r="M337" s="493"/>
    </row>
    <row r="338" spans="12:13" s="1" customFormat="1" ht="13.5">
      <c r="L338" s="393"/>
      <c r="M338" s="493"/>
    </row>
    <row r="339" spans="12:13" s="1" customFormat="1" ht="13.5">
      <c r="L339" s="393"/>
      <c r="M339" s="493"/>
    </row>
    <row r="340" spans="12:13" s="1" customFormat="1" ht="13.5">
      <c r="L340" s="393"/>
      <c r="M340" s="493"/>
    </row>
    <row r="341" spans="12:13" s="1" customFormat="1" ht="13.5">
      <c r="L341" s="393"/>
      <c r="M341" s="493"/>
    </row>
    <row r="342" spans="12:13" s="1" customFormat="1" ht="13.5">
      <c r="L342" s="393"/>
      <c r="M342" s="493"/>
    </row>
    <row r="343" spans="12:13" s="1" customFormat="1" ht="13.5">
      <c r="L343" s="393"/>
      <c r="M343" s="493"/>
    </row>
    <row r="344" spans="12:13" s="1" customFormat="1" ht="13.5">
      <c r="L344" s="393"/>
      <c r="M344" s="493"/>
    </row>
    <row r="345" spans="12:13" s="1" customFormat="1" ht="13.5">
      <c r="L345" s="393"/>
      <c r="M345" s="493"/>
    </row>
    <row r="346" spans="12:13" s="1" customFormat="1" ht="13.5">
      <c r="L346" s="393"/>
      <c r="M346" s="493"/>
    </row>
  </sheetData>
  <sheetProtection/>
  <mergeCells count="6">
    <mergeCell ref="I1:L1"/>
    <mergeCell ref="J3:J4"/>
    <mergeCell ref="A3:A4"/>
    <mergeCell ref="B3:E3"/>
    <mergeCell ref="F3:I3"/>
    <mergeCell ref="K3:N3"/>
  </mergeCells>
  <printOptions/>
  <pageMargins left="0.6299212598425197" right="0.2755905511811024" top="0.53" bottom="0.2755905511811024" header="0.4330708661417323" footer="0.1968503937007874"/>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530"/>
  <sheetViews>
    <sheetView zoomScalePageLayoutView="0" workbookViewId="0" topLeftCell="A1">
      <pane xSplit="1" ySplit="4" topLeftCell="B29" activePane="bottomRight" state="frozen"/>
      <selection pane="topLeft" activeCell="A1" sqref="A1"/>
      <selection pane="topRight" activeCell="C1" sqref="C1"/>
      <selection pane="bottomLeft" activeCell="A5" sqref="A5"/>
      <selection pane="bottomRight" activeCell="N36" sqref="N36"/>
    </sheetView>
  </sheetViews>
  <sheetFormatPr defaultColWidth="9.00390625" defaultRowHeight="15.75" customHeight="1"/>
  <cols>
    <col min="1" max="1" width="12.625" style="116" customWidth="1"/>
    <col min="2" max="2" width="9.50390625" style="116" customWidth="1"/>
    <col min="3" max="16384" width="9.00390625" style="117" customWidth="1"/>
  </cols>
  <sheetData>
    <row r="1" spans="1:9" s="1" customFormat="1" ht="15.75" customHeight="1">
      <c r="A1" s="336"/>
      <c r="B1" s="739" t="s">
        <v>99</v>
      </c>
      <c r="C1" s="739"/>
      <c r="D1" s="739"/>
      <c r="E1" s="739"/>
      <c r="F1" s="739"/>
      <c r="G1" s="739"/>
      <c r="H1" s="739"/>
      <c r="I1" s="739"/>
    </row>
    <row r="2" spans="1:6" s="1" customFormat="1" ht="15.75" customHeight="1" thickBot="1">
      <c r="A2" s="336"/>
      <c r="B2" s="336"/>
      <c r="D2" s="740" t="s">
        <v>149</v>
      </c>
      <c r="E2" s="740"/>
      <c r="F2" s="740"/>
    </row>
    <row r="3" spans="1:9" s="1" customFormat="1" ht="15.75" customHeight="1">
      <c r="A3" s="741"/>
      <c r="B3" s="737" t="s">
        <v>419</v>
      </c>
      <c r="C3" s="738"/>
      <c r="D3" s="737" t="s">
        <v>98</v>
      </c>
      <c r="E3" s="738"/>
      <c r="F3" s="737" t="s">
        <v>96</v>
      </c>
      <c r="G3" s="738"/>
      <c r="H3" s="737" t="s">
        <v>97</v>
      </c>
      <c r="I3" s="738"/>
    </row>
    <row r="4" spans="1:9" s="1" customFormat="1" ht="15.75" customHeight="1" thickBot="1">
      <c r="A4" s="742"/>
      <c r="B4" s="410" t="s">
        <v>95</v>
      </c>
      <c r="C4" s="411" t="s">
        <v>28</v>
      </c>
      <c r="D4" s="410" t="s">
        <v>95</v>
      </c>
      <c r="E4" s="411" t="s">
        <v>28</v>
      </c>
      <c r="F4" s="410" t="s">
        <v>95</v>
      </c>
      <c r="G4" s="411" t="s">
        <v>28</v>
      </c>
      <c r="H4" s="410" t="s">
        <v>95</v>
      </c>
      <c r="I4" s="411" t="s">
        <v>28</v>
      </c>
    </row>
    <row r="5" spans="1:9" s="1" customFormat="1" ht="15.75" customHeight="1">
      <c r="A5" s="247" t="s">
        <v>485</v>
      </c>
      <c r="B5" s="248">
        <v>787860</v>
      </c>
      <c r="C5" s="249">
        <f>RANK(B5,$B$5:$B$47)</f>
        <v>27</v>
      </c>
      <c r="D5" s="248">
        <v>482621</v>
      </c>
      <c r="E5" s="91">
        <f>RANK(D5,$D$5:$D$47)</f>
        <v>25</v>
      </c>
      <c r="F5" s="248"/>
      <c r="G5" s="91" t="e">
        <f aca="true" t="shared" si="0" ref="G5:G12">RANK(F5,$F$5:$F$47)</f>
        <v>#N/A</v>
      </c>
      <c r="H5" s="248"/>
      <c r="I5" s="91" t="e">
        <f aca="true" t="shared" si="1" ref="I5:I12">RANK(H5,$H$5:$H$47)</f>
        <v>#N/A</v>
      </c>
    </row>
    <row r="6" spans="1:9" s="1" customFormat="1" ht="15.75" customHeight="1">
      <c r="A6" s="194" t="s">
        <v>566</v>
      </c>
      <c r="B6" s="87">
        <v>1449562</v>
      </c>
      <c r="C6" s="91">
        <f aca="true" t="shared" si="2" ref="C6:C47">RANK(B6,$B$5:$B$47)</f>
        <v>4</v>
      </c>
      <c r="D6" s="87">
        <v>874306</v>
      </c>
      <c r="E6" s="91">
        <f>RANK(D6,$D$5:$D$47)</f>
        <v>3</v>
      </c>
      <c r="F6" s="87" t="s">
        <v>85</v>
      </c>
      <c r="G6" s="91" t="e">
        <f t="shared" si="0"/>
        <v>#VALUE!</v>
      </c>
      <c r="H6" s="87" t="s">
        <v>85</v>
      </c>
      <c r="I6" s="91" t="e">
        <f t="shared" si="1"/>
        <v>#VALUE!</v>
      </c>
    </row>
    <row r="7" spans="1:9" s="1" customFormat="1" ht="15.75" customHeight="1">
      <c r="A7" s="71" t="s">
        <v>567</v>
      </c>
      <c r="B7" s="87"/>
      <c r="C7" s="91" t="e">
        <f t="shared" si="2"/>
        <v>#N/A</v>
      </c>
      <c r="D7" s="87"/>
      <c r="E7" s="91" t="e">
        <f aca="true" t="shared" si="3" ref="E7:E47">RANK(D7,$D$5:$D$47)</f>
        <v>#N/A</v>
      </c>
      <c r="F7" s="87"/>
      <c r="G7" s="91" t="e">
        <f t="shared" si="0"/>
        <v>#N/A</v>
      </c>
      <c r="H7" s="87"/>
      <c r="I7" s="91" t="e">
        <f t="shared" si="1"/>
        <v>#N/A</v>
      </c>
    </row>
    <row r="8" spans="1:9" s="1" customFormat="1" ht="15.75" customHeight="1">
      <c r="A8" s="71" t="s">
        <v>554</v>
      </c>
      <c r="B8" s="87"/>
      <c r="C8" s="91" t="e">
        <f t="shared" si="2"/>
        <v>#N/A</v>
      </c>
      <c r="D8" s="87"/>
      <c r="E8" s="91" t="e">
        <f t="shared" si="3"/>
        <v>#N/A</v>
      </c>
      <c r="F8" s="87"/>
      <c r="G8" s="91" t="e">
        <f t="shared" si="0"/>
        <v>#N/A</v>
      </c>
      <c r="H8" s="87"/>
      <c r="I8" s="91" t="e">
        <f t="shared" si="1"/>
        <v>#N/A</v>
      </c>
    </row>
    <row r="9" spans="1:9" ht="15.75" customHeight="1">
      <c r="A9" s="131" t="s">
        <v>556</v>
      </c>
      <c r="B9" s="130">
        <v>1283680</v>
      </c>
      <c r="C9" s="91">
        <f t="shared" si="2"/>
        <v>11</v>
      </c>
      <c r="D9" s="130">
        <v>705531</v>
      </c>
      <c r="E9" s="91">
        <f t="shared" si="3"/>
        <v>14</v>
      </c>
      <c r="F9" s="130">
        <v>463889</v>
      </c>
      <c r="G9" s="91">
        <f t="shared" si="0"/>
        <v>23</v>
      </c>
      <c r="H9" s="130">
        <v>254961</v>
      </c>
      <c r="I9" s="91">
        <f t="shared" si="1"/>
        <v>23</v>
      </c>
    </row>
    <row r="10" spans="1:9" s="1" customFormat="1" ht="15.75" customHeight="1">
      <c r="A10" s="71" t="s">
        <v>568</v>
      </c>
      <c r="B10" s="87">
        <v>1847562</v>
      </c>
      <c r="C10" s="91">
        <f t="shared" si="2"/>
        <v>1</v>
      </c>
      <c r="D10" s="87">
        <v>1084174</v>
      </c>
      <c r="E10" s="91">
        <f t="shared" si="3"/>
        <v>1</v>
      </c>
      <c r="F10" s="87" t="s">
        <v>197</v>
      </c>
      <c r="G10" s="91" t="e">
        <f t="shared" si="0"/>
        <v>#VALUE!</v>
      </c>
      <c r="H10" s="87" t="s">
        <v>197</v>
      </c>
      <c r="I10" s="91" t="e">
        <f t="shared" si="1"/>
        <v>#VALUE!</v>
      </c>
    </row>
    <row r="11" spans="1:9" s="1" customFormat="1" ht="15.75" customHeight="1">
      <c r="A11" s="71" t="s">
        <v>569</v>
      </c>
      <c r="B11" s="87"/>
      <c r="C11" s="91" t="e">
        <f t="shared" si="2"/>
        <v>#N/A</v>
      </c>
      <c r="D11" s="87"/>
      <c r="E11" s="91" t="e">
        <f t="shared" si="3"/>
        <v>#N/A</v>
      </c>
      <c r="F11" s="87"/>
      <c r="G11" s="91" t="e">
        <f t="shared" si="0"/>
        <v>#N/A</v>
      </c>
      <c r="H11" s="87"/>
      <c r="I11" s="91" t="e">
        <f t="shared" si="1"/>
        <v>#N/A</v>
      </c>
    </row>
    <row r="12" spans="1:9" s="1" customFormat="1" ht="15.75" customHeight="1">
      <c r="A12" s="71" t="s">
        <v>557</v>
      </c>
      <c r="B12" s="87"/>
      <c r="C12" s="91" t="e">
        <f t="shared" si="2"/>
        <v>#N/A</v>
      </c>
      <c r="D12" s="87"/>
      <c r="E12" s="91" t="e">
        <f t="shared" si="3"/>
        <v>#N/A</v>
      </c>
      <c r="F12" s="87"/>
      <c r="G12" s="91" t="e">
        <f t="shared" si="0"/>
        <v>#N/A</v>
      </c>
      <c r="H12" s="87"/>
      <c r="I12" s="91" t="e">
        <f t="shared" si="1"/>
        <v>#N/A</v>
      </c>
    </row>
    <row r="13" spans="1:9" s="1" customFormat="1" ht="15.75" customHeight="1">
      <c r="A13" s="71" t="s">
        <v>570</v>
      </c>
      <c r="B13" s="87"/>
      <c r="C13" s="91" t="e">
        <f t="shared" si="2"/>
        <v>#N/A</v>
      </c>
      <c r="D13" s="87"/>
      <c r="E13" s="91" t="e">
        <f t="shared" si="3"/>
        <v>#N/A</v>
      </c>
      <c r="F13" s="87">
        <v>599494</v>
      </c>
      <c r="G13" s="91">
        <f>RANK(F13,$F$5:$F$47)</f>
        <v>10</v>
      </c>
      <c r="H13" s="87">
        <v>345286</v>
      </c>
      <c r="I13" s="91">
        <f>RANK(H13,$H$5:$H$47)</f>
        <v>7</v>
      </c>
    </row>
    <row r="14" spans="1:9" s="1" customFormat="1" ht="15.75" customHeight="1">
      <c r="A14" s="71" t="s">
        <v>571</v>
      </c>
      <c r="B14" s="87">
        <v>1205612</v>
      </c>
      <c r="C14" s="91">
        <f t="shared" si="2"/>
        <v>17</v>
      </c>
      <c r="D14" s="87">
        <v>708154</v>
      </c>
      <c r="E14" s="91">
        <f t="shared" si="3"/>
        <v>13</v>
      </c>
      <c r="F14" s="87"/>
      <c r="G14" s="91" t="e">
        <f aca="true" t="shared" si="4" ref="G14:G47">RANK(F14,$F$5:$F$47)</f>
        <v>#N/A</v>
      </c>
      <c r="H14" s="87"/>
      <c r="I14" s="91" t="e">
        <f aca="true" t="shared" si="5" ref="I14:I47">RANK(H14,$H$5:$H$47)</f>
        <v>#N/A</v>
      </c>
    </row>
    <row r="15" spans="1:9" s="1" customFormat="1" ht="15.75" customHeight="1">
      <c r="A15" s="71" t="s">
        <v>577</v>
      </c>
      <c r="B15" s="87">
        <v>1403013</v>
      </c>
      <c r="C15" s="91">
        <f t="shared" si="2"/>
        <v>5</v>
      </c>
      <c r="D15" s="87">
        <v>806026</v>
      </c>
      <c r="E15" s="91">
        <f t="shared" si="3"/>
        <v>4</v>
      </c>
      <c r="F15" s="87">
        <v>608193</v>
      </c>
      <c r="G15" s="91">
        <f t="shared" si="4"/>
        <v>9</v>
      </c>
      <c r="H15" s="87">
        <v>349405</v>
      </c>
      <c r="I15" s="91">
        <f t="shared" si="5"/>
        <v>6</v>
      </c>
    </row>
    <row r="16" spans="1:9" s="1" customFormat="1" ht="15.75" customHeight="1">
      <c r="A16" s="71" t="s">
        <v>578</v>
      </c>
      <c r="B16" s="87">
        <v>1213834</v>
      </c>
      <c r="C16" s="91">
        <f t="shared" si="2"/>
        <v>15</v>
      </c>
      <c r="D16" s="87">
        <v>731566</v>
      </c>
      <c r="E16" s="91">
        <f t="shared" si="3"/>
        <v>10</v>
      </c>
      <c r="F16" s="87">
        <v>483314</v>
      </c>
      <c r="G16" s="91">
        <f t="shared" si="4"/>
        <v>21</v>
      </c>
      <c r="H16" s="87">
        <v>291288</v>
      </c>
      <c r="I16" s="91">
        <f t="shared" si="5"/>
        <v>20</v>
      </c>
    </row>
    <row r="17" spans="1:9" s="1" customFormat="1" ht="15.75" customHeight="1">
      <c r="A17" s="71" t="s">
        <v>579</v>
      </c>
      <c r="B17" s="87"/>
      <c r="C17" s="91" t="e">
        <f t="shared" si="2"/>
        <v>#N/A</v>
      </c>
      <c r="D17" s="87"/>
      <c r="E17" s="91" t="e">
        <f t="shared" si="3"/>
        <v>#N/A</v>
      </c>
      <c r="F17" s="87"/>
      <c r="G17" s="91" t="e">
        <f t="shared" si="4"/>
        <v>#N/A</v>
      </c>
      <c r="H17" s="87"/>
      <c r="I17" s="91" t="e">
        <f t="shared" si="5"/>
        <v>#N/A</v>
      </c>
    </row>
    <row r="18" spans="1:9" s="1" customFormat="1" ht="15.75" customHeight="1">
      <c r="A18" s="71" t="s">
        <v>0</v>
      </c>
      <c r="B18" s="87">
        <v>847785</v>
      </c>
      <c r="C18" s="91">
        <f t="shared" si="2"/>
        <v>24</v>
      </c>
      <c r="D18" s="87">
        <v>495441</v>
      </c>
      <c r="E18" s="91">
        <f t="shared" si="3"/>
        <v>24</v>
      </c>
      <c r="F18" s="87"/>
      <c r="G18" s="91" t="e">
        <f t="shared" si="4"/>
        <v>#N/A</v>
      </c>
      <c r="H18" s="87"/>
      <c r="I18" s="91" t="e">
        <f t="shared" si="5"/>
        <v>#N/A</v>
      </c>
    </row>
    <row r="19" spans="1:9" s="1" customFormat="1" ht="15.75" customHeight="1">
      <c r="A19" s="71" t="s">
        <v>543</v>
      </c>
      <c r="B19" s="87">
        <v>913758</v>
      </c>
      <c r="C19" s="91">
        <f t="shared" si="2"/>
        <v>23</v>
      </c>
      <c r="D19" s="87">
        <v>517696</v>
      </c>
      <c r="E19" s="91">
        <f t="shared" si="3"/>
        <v>23</v>
      </c>
      <c r="F19" s="87">
        <v>590784</v>
      </c>
      <c r="G19" s="91">
        <f t="shared" si="4"/>
        <v>13</v>
      </c>
      <c r="H19" s="87">
        <v>331532</v>
      </c>
      <c r="I19" s="91">
        <f t="shared" si="5"/>
        <v>12</v>
      </c>
    </row>
    <row r="20" spans="1:9" s="1" customFormat="1" ht="15.75" customHeight="1">
      <c r="A20" s="71" t="s">
        <v>1</v>
      </c>
      <c r="B20" s="87"/>
      <c r="C20" s="91" t="e">
        <f t="shared" si="2"/>
        <v>#N/A</v>
      </c>
      <c r="D20" s="87"/>
      <c r="E20" s="91" t="e">
        <f t="shared" si="3"/>
        <v>#N/A</v>
      </c>
      <c r="F20" s="87"/>
      <c r="G20" s="91" t="e">
        <f t="shared" si="4"/>
        <v>#N/A</v>
      </c>
      <c r="H20" s="87" t="s">
        <v>331</v>
      </c>
      <c r="I20" s="91" t="e">
        <f t="shared" si="5"/>
        <v>#VALUE!</v>
      </c>
    </row>
    <row r="21" spans="1:9" s="1" customFormat="1" ht="15.75" customHeight="1">
      <c r="A21" s="71" t="s">
        <v>2</v>
      </c>
      <c r="B21" s="87">
        <v>1282886</v>
      </c>
      <c r="C21" s="91">
        <f t="shared" si="2"/>
        <v>12</v>
      </c>
      <c r="D21" s="87">
        <v>754889</v>
      </c>
      <c r="E21" s="91">
        <f t="shared" si="3"/>
        <v>9</v>
      </c>
      <c r="F21" s="87">
        <v>586532</v>
      </c>
      <c r="G21" s="91">
        <f t="shared" si="4"/>
        <v>14</v>
      </c>
      <c r="H21" s="87">
        <v>342895</v>
      </c>
      <c r="I21" s="91">
        <f t="shared" si="5"/>
        <v>9</v>
      </c>
    </row>
    <row r="22" spans="1:9" s="1" customFormat="1" ht="15.75" customHeight="1">
      <c r="A22" s="71" t="s">
        <v>3</v>
      </c>
      <c r="B22" s="87">
        <v>1706965</v>
      </c>
      <c r="C22" s="91">
        <f t="shared" si="2"/>
        <v>2</v>
      </c>
      <c r="D22" s="87">
        <v>976950</v>
      </c>
      <c r="E22" s="91">
        <f t="shared" si="3"/>
        <v>2</v>
      </c>
      <c r="F22" s="87">
        <v>568172</v>
      </c>
      <c r="G22" s="91">
        <f t="shared" si="4"/>
        <v>18</v>
      </c>
      <c r="H22" s="87">
        <v>325183</v>
      </c>
      <c r="I22" s="91">
        <f t="shared" si="5"/>
        <v>15</v>
      </c>
    </row>
    <row r="23" spans="1:9" ht="15.75" customHeight="1">
      <c r="A23" s="131" t="s">
        <v>4</v>
      </c>
      <c r="B23" s="130"/>
      <c r="C23" s="91" t="e">
        <f t="shared" si="2"/>
        <v>#N/A</v>
      </c>
      <c r="D23" s="130"/>
      <c r="E23" s="91" t="e">
        <f t="shared" si="3"/>
        <v>#N/A</v>
      </c>
      <c r="F23" s="130"/>
      <c r="G23" s="91" t="e">
        <f t="shared" si="4"/>
        <v>#N/A</v>
      </c>
      <c r="H23" s="130"/>
      <c r="I23" s="91" t="e">
        <f t="shared" si="5"/>
        <v>#N/A</v>
      </c>
    </row>
    <row r="24" spans="1:9" s="1" customFormat="1" ht="15.75" customHeight="1">
      <c r="A24" s="71" t="s">
        <v>5</v>
      </c>
      <c r="B24" s="87">
        <v>1392993</v>
      </c>
      <c r="C24" s="91">
        <f t="shared" si="2"/>
        <v>6</v>
      </c>
      <c r="D24" s="87">
        <v>797496</v>
      </c>
      <c r="E24" s="91">
        <f t="shared" si="3"/>
        <v>5</v>
      </c>
      <c r="F24" s="87">
        <v>610809</v>
      </c>
      <c r="G24" s="91">
        <f t="shared" si="4"/>
        <v>6</v>
      </c>
      <c r="H24" s="87">
        <v>343928</v>
      </c>
      <c r="I24" s="91">
        <f t="shared" si="5"/>
        <v>8</v>
      </c>
    </row>
    <row r="25" spans="1:9" s="1" customFormat="1" ht="15.75" customHeight="1">
      <c r="A25" s="71" t="s">
        <v>6</v>
      </c>
      <c r="B25" s="87">
        <v>1106152</v>
      </c>
      <c r="C25" s="91">
        <f t="shared" si="2"/>
        <v>19</v>
      </c>
      <c r="D25" s="87">
        <v>623127</v>
      </c>
      <c r="E25" s="91">
        <f t="shared" si="3"/>
        <v>18</v>
      </c>
      <c r="F25" s="87"/>
      <c r="G25" s="91" t="e">
        <f t="shared" si="4"/>
        <v>#N/A</v>
      </c>
      <c r="H25" s="87"/>
      <c r="I25" s="91" t="e">
        <f t="shared" si="5"/>
        <v>#N/A</v>
      </c>
    </row>
    <row r="26" spans="1:9" s="1" customFormat="1" ht="15.75" customHeight="1">
      <c r="A26" s="71" t="s">
        <v>7</v>
      </c>
      <c r="B26" s="87">
        <v>1064432</v>
      </c>
      <c r="C26" s="91">
        <f t="shared" si="2"/>
        <v>21</v>
      </c>
      <c r="D26" s="87">
        <v>621756</v>
      </c>
      <c r="E26" s="91">
        <f t="shared" si="3"/>
        <v>20</v>
      </c>
      <c r="F26" s="87">
        <v>569294</v>
      </c>
      <c r="G26" s="91">
        <f t="shared" si="4"/>
        <v>17</v>
      </c>
      <c r="H26" s="87">
        <v>322809</v>
      </c>
      <c r="I26" s="91">
        <f t="shared" si="5"/>
        <v>16</v>
      </c>
    </row>
    <row r="27" spans="1:9" s="1" customFormat="1" ht="15.75" customHeight="1">
      <c r="A27" s="71" t="s">
        <v>8</v>
      </c>
      <c r="B27" s="87"/>
      <c r="C27" s="91" t="e">
        <f t="shared" si="2"/>
        <v>#N/A</v>
      </c>
      <c r="D27" s="87"/>
      <c r="E27" s="91" t="e">
        <f t="shared" si="3"/>
        <v>#N/A</v>
      </c>
      <c r="F27" s="87"/>
      <c r="G27" s="91" t="e">
        <f t="shared" si="4"/>
        <v>#N/A</v>
      </c>
      <c r="H27" s="87"/>
      <c r="I27" s="91" t="e">
        <f t="shared" si="5"/>
        <v>#N/A</v>
      </c>
    </row>
    <row r="28" spans="1:9" s="1" customFormat="1" ht="15.75" customHeight="1">
      <c r="A28" s="71" t="s">
        <v>52</v>
      </c>
      <c r="B28" s="87">
        <v>1217985</v>
      </c>
      <c r="C28" s="91">
        <f t="shared" si="2"/>
        <v>14</v>
      </c>
      <c r="D28" s="87">
        <v>703864</v>
      </c>
      <c r="E28" s="91">
        <f t="shared" si="3"/>
        <v>15</v>
      </c>
      <c r="F28" s="87">
        <v>578185</v>
      </c>
      <c r="G28" s="91">
        <f t="shared" si="4"/>
        <v>16</v>
      </c>
      <c r="H28" s="87">
        <v>329308</v>
      </c>
      <c r="I28" s="91">
        <f t="shared" si="5"/>
        <v>13</v>
      </c>
    </row>
    <row r="29" spans="1:9" s="1" customFormat="1" ht="15.75" customHeight="1">
      <c r="A29" s="71" t="s">
        <v>9</v>
      </c>
      <c r="B29" s="87">
        <v>1345235</v>
      </c>
      <c r="C29" s="91">
        <f t="shared" si="2"/>
        <v>8</v>
      </c>
      <c r="D29" s="87">
        <v>768529</v>
      </c>
      <c r="E29" s="91">
        <f t="shared" si="3"/>
        <v>7</v>
      </c>
      <c r="F29" s="87">
        <v>616307</v>
      </c>
      <c r="G29" s="91">
        <f t="shared" si="4"/>
        <v>5</v>
      </c>
      <c r="H29" s="87">
        <v>352094</v>
      </c>
      <c r="I29" s="91">
        <f t="shared" si="5"/>
        <v>5</v>
      </c>
    </row>
    <row r="30" spans="1:9" s="1" customFormat="1" ht="15.75" customHeight="1">
      <c r="A30" s="71" t="s">
        <v>10</v>
      </c>
      <c r="B30" s="87"/>
      <c r="C30" s="91" t="e">
        <f t="shared" si="2"/>
        <v>#N/A</v>
      </c>
      <c r="D30" s="87"/>
      <c r="E30" s="91" t="e">
        <f t="shared" si="3"/>
        <v>#N/A</v>
      </c>
      <c r="F30" s="87">
        <v>598034</v>
      </c>
      <c r="G30" s="91">
        <f t="shared" si="4"/>
        <v>12</v>
      </c>
      <c r="H30" s="87">
        <v>341532</v>
      </c>
      <c r="I30" s="91">
        <f t="shared" si="5"/>
        <v>10</v>
      </c>
    </row>
    <row r="31" spans="1:9" s="1" customFormat="1" ht="15.75" customHeight="1">
      <c r="A31" s="71" t="s">
        <v>558</v>
      </c>
      <c r="B31" s="87">
        <v>1495902</v>
      </c>
      <c r="C31" s="91">
        <f t="shared" si="2"/>
        <v>3</v>
      </c>
      <c r="D31" s="87">
        <v>788113</v>
      </c>
      <c r="E31" s="91">
        <f t="shared" si="3"/>
        <v>6</v>
      </c>
      <c r="F31" s="87">
        <v>608703</v>
      </c>
      <c r="G31" s="91">
        <f t="shared" si="4"/>
        <v>8</v>
      </c>
      <c r="H31" s="87">
        <v>318513</v>
      </c>
      <c r="I31" s="91">
        <f t="shared" si="5"/>
        <v>17</v>
      </c>
    </row>
    <row r="32" spans="1:9" s="1" customFormat="1" ht="15.75" customHeight="1">
      <c r="A32" s="71" t="s">
        <v>559</v>
      </c>
      <c r="B32" s="87"/>
      <c r="C32" s="91" t="e">
        <f t="shared" si="2"/>
        <v>#N/A</v>
      </c>
      <c r="D32" s="87"/>
      <c r="E32" s="91" t="e">
        <f t="shared" si="3"/>
        <v>#N/A</v>
      </c>
      <c r="F32" s="87"/>
      <c r="G32" s="91" t="e">
        <f t="shared" si="4"/>
        <v>#N/A</v>
      </c>
      <c r="H32" s="87"/>
      <c r="I32" s="91" t="e">
        <f t="shared" si="5"/>
        <v>#N/A</v>
      </c>
    </row>
    <row r="33" spans="1:9" ht="15.75" customHeight="1">
      <c r="A33" s="131" t="s">
        <v>560</v>
      </c>
      <c r="B33" s="130"/>
      <c r="C33" s="91" t="e">
        <f t="shared" si="2"/>
        <v>#N/A</v>
      </c>
      <c r="D33" s="130"/>
      <c r="E33" s="91" t="e">
        <f t="shared" si="3"/>
        <v>#N/A</v>
      </c>
      <c r="F33" s="130"/>
      <c r="G33" s="91" t="e">
        <f t="shared" si="4"/>
        <v>#N/A</v>
      </c>
      <c r="H33" s="130"/>
      <c r="I33" s="91" t="e">
        <f t="shared" si="5"/>
        <v>#N/A</v>
      </c>
    </row>
    <row r="34" spans="1:9" s="1" customFormat="1" ht="15.75" customHeight="1">
      <c r="A34" s="71" t="s">
        <v>11</v>
      </c>
      <c r="B34" s="87">
        <v>1266680</v>
      </c>
      <c r="C34" s="91">
        <f t="shared" si="2"/>
        <v>13</v>
      </c>
      <c r="D34" s="87">
        <v>729701</v>
      </c>
      <c r="E34" s="91">
        <f t="shared" si="3"/>
        <v>11</v>
      </c>
      <c r="F34" s="87">
        <v>634401</v>
      </c>
      <c r="G34" s="91">
        <f t="shared" si="4"/>
        <v>3</v>
      </c>
      <c r="H34" s="87">
        <v>367201</v>
      </c>
      <c r="I34" s="91">
        <f t="shared" si="5"/>
        <v>2</v>
      </c>
    </row>
    <row r="35" spans="1:9" s="1" customFormat="1" ht="15.75" customHeight="1">
      <c r="A35" s="71" t="s">
        <v>555</v>
      </c>
      <c r="B35" s="87"/>
      <c r="C35" s="91" t="e">
        <f t="shared" si="2"/>
        <v>#N/A</v>
      </c>
      <c r="D35" s="87"/>
      <c r="E35" s="91" t="e">
        <f t="shared" si="3"/>
        <v>#N/A</v>
      </c>
      <c r="F35" s="87"/>
      <c r="G35" s="91" t="e">
        <f t="shared" si="4"/>
        <v>#N/A</v>
      </c>
      <c r="H35" s="87"/>
      <c r="I35" s="91" t="e">
        <f t="shared" si="5"/>
        <v>#N/A</v>
      </c>
    </row>
    <row r="36" spans="1:9" s="1" customFormat="1" ht="15.75" customHeight="1">
      <c r="A36" s="71" t="s">
        <v>12</v>
      </c>
      <c r="B36" s="87">
        <v>1388059</v>
      </c>
      <c r="C36" s="91">
        <f t="shared" si="2"/>
        <v>7</v>
      </c>
      <c r="D36" s="87">
        <v>763096</v>
      </c>
      <c r="E36" s="91">
        <f t="shared" si="3"/>
        <v>8</v>
      </c>
      <c r="F36" s="87">
        <v>655522</v>
      </c>
      <c r="G36" s="91">
        <f t="shared" si="4"/>
        <v>2</v>
      </c>
      <c r="H36" s="87">
        <v>357862</v>
      </c>
      <c r="I36" s="91">
        <f t="shared" si="5"/>
        <v>4</v>
      </c>
    </row>
    <row r="37" spans="1:9" s="1" customFormat="1" ht="15.75" customHeight="1">
      <c r="A37" s="71" t="s">
        <v>561</v>
      </c>
      <c r="B37" s="87" t="s">
        <v>392</v>
      </c>
      <c r="C37" s="91" t="e">
        <f t="shared" si="2"/>
        <v>#VALUE!</v>
      </c>
      <c r="D37" s="87" t="s">
        <v>392</v>
      </c>
      <c r="E37" s="91" t="e">
        <f t="shared" si="3"/>
        <v>#VALUE!</v>
      </c>
      <c r="F37" s="87">
        <v>536780</v>
      </c>
      <c r="G37" s="91">
        <f t="shared" si="4"/>
        <v>19</v>
      </c>
      <c r="H37" s="87">
        <v>306224</v>
      </c>
      <c r="I37" s="91">
        <f t="shared" si="5"/>
        <v>18</v>
      </c>
    </row>
    <row r="38" spans="1:9" s="1" customFormat="1" ht="15.75" customHeight="1">
      <c r="A38" s="71" t="s">
        <v>13</v>
      </c>
      <c r="B38" s="87">
        <v>829985</v>
      </c>
      <c r="C38" s="91">
        <f t="shared" si="2"/>
        <v>25</v>
      </c>
      <c r="D38" s="87">
        <v>475221</v>
      </c>
      <c r="E38" s="91">
        <f t="shared" si="3"/>
        <v>26</v>
      </c>
      <c r="F38" s="87">
        <v>513759</v>
      </c>
      <c r="G38" s="91">
        <f t="shared" si="4"/>
        <v>20</v>
      </c>
      <c r="H38" s="87">
        <v>295397</v>
      </c>
      <c r="I38" s="91">
        <f t="shared" si="5"/>
        <v>19</v>
      </c>
    </row>
    <row r="39" spans="1:9" s="1" customFormat="1" ht="15.75" customHeight="1">
      <c r="A39" s="71" t="s">
        <v>14</v>
      </c>
      <c r="B39" s="87">
        <v>818282</v>
      </c>
      <c r="C39" s="91">
        <f t="shared" si="2"/>
        <v>26</v>
      </c>
      <c r="D39" s="87">
        <v>466570</v>
      </c>
      <c r="E39" s="91">
        <f t="shared" si="3"/>
        <v>27</v>
      </c>
      <c r="F39" s="87">
        <v>598426</v>
      </c>
      <c r="G39" s="91">
        <f t="shared" si="4"/>
        <v>11</v>
      </c>
      <c r="H39" s="87">
        <v>341212</v>
      </c>
      <c r="I39" s="91">
        <f t="shared" si="5"/>
        <v>11</v>
      </c>
    </row>
    <row r="40" spans="1:9" s="1" customFormat="1" ht="15.75" customHeight="1">
      <c r="A40" s="71" t="s">
        <v>15</v>
      </c>
      <c r="B40" s="87">
        <v>1125851</v>
      </c>
      <c r="C40" s="91">
        <f t="shared" si="2"/>
        <v>18</v>
      </c>
      <c r="D40" s="87">
        <v>627235</v>
      </c>
      <c r="E40" s="91">
        <f t="shared" si="3"/>
        <v>17</v>
      </c>
      <c r="F40" s="87"/>
      <c r="G40" s="91" t="e">
        <f t="shared" si="4"/>
        <v>#N/A</v>
      </c>
      <c r="H40" s="87"/>
      <c r="I40" s="91" t="e">
        <f t="shared" si="5"/>
        <v>#N/A</v>
      </c>
    </row>
    <row r="41" spans="1:9" s="1" customFormat="1" ht="15.75" customHeight="1">
      <c r="A41" s="71" t="s">
        <v>16</v>
      </c>
      <c r="B41" s="87">
        <v>1296782</v>
      </c>
      <c r="C41" s="91">
        <f t="shared" si="2"/>
        <v>9</v>
      </c>
      <c r="D41" s="87">
        <v>725860</v>
      </c>
      <c r="E41" s="91">
        <f t="shared" si="3"/>
        <v>12</v>
      </c>
      <c r="F41" s="87">
        <v>585924</v>
      </c>
      <c r="G41" s="91">
        <f t="shared" si="4"/>
        <v>15</v>
      </c>
      <c r="H41" s="87">
        <v>327965</v>
      </c>
      <c r="I41" s="91">
        <f t="shared" si="5"/>
        <v>14</v>
      </c>
    </row>
    <row r="42" spans="1:9" s="1" customFormat="1" ht="15.75" customHeight="1">
      <c r="A42" s="71" t="s">
        <v>17</v>
      </c>
      <c r="B42" s="87">
        <v>1067999</v>
      </c>
      <c r="C42" s="91">
        <f t="shared" si="2"/>
        <v>20</v>
      </c>
      <c r="D42" s="87">
        <v>622412</v>
      </c>
      <c r="E42" s="91">
        <f t="shared" si="3"/>
        <v>19</v>
      </c>
      <c r="F42" s="87">
        <v>632189</v>
      </c>
      <c r="G42" s="91">
        <f t="shared" si="4"/>
        <v>4</v>
      </c>
      <c r="H42" s="87">
        <v>361344</v>
      </c>
      <c r="I42" s="91">
        <f t="shared" si="5"/>
        <v>3</v>
      </c>
    </row>
    <row r="43" spans="1:9" s="1" customFormat="1" ht="15.75" customHeight="1">
      <c r="A43" s="71" t="s">
        <v>562</v>
      </c>
      <c r="B43" s="87"/>
      <c r="C43" s="91" t="e">
        <f t="shared" si="2"/>
        <v>#N/A</v>
      </c>
      <c r="D43" s="87"/>
      <c r="E43" s="91" t="e">
        <f t="shared" si="3"/>
        <v>#N/A</v>
      </c>
      <c r="F43" s="87">
        <v>473421</v>
      </c>
      <c r="G43" s="91">
        <f t="shared" si="4"/>
        <v>22</v>
      </c>
      <c r="H43" s="87">
        <v>269432</v>
      </c>
      <c r="I43" s="91">
        <f t="shared" si="5"/>
        <v>22</v>
      </c>
    </row>
    <row r="44" spans="1:9" s="1" customFormat="1" ht="15.75" customHeight="1">
      <c r="A44" s="71" t="s">
        <v>563</v>
      </c>
      <c r="B44" s="87">
        <v>1292000</v>
      </c>
      <c r="C44" s="91">
        <f t="shared" si="2"/>
        <v>10</v>
      </c>
      <c r="D44" s="87">
        <v>701000</v>
      </c>
      <c r="E44" s="91">
        <f t="shared" si="3"/>
        <v>16</v>
      </c>
      <c r="F44" s="87">
        <v>695442</v>
      </c>
      <c r="G44" s="91">
        <f t="shared" si="4"/>
        <v>1</v>
      </c>
      <c r="H44" s="87">
        <v>375260</v>
      </c>
      <c r="I44" s="91">
        <f t="shared" si="5"/>
        <v>1</v>
      </c>
    </row>
    <row r="45" spans="1:9" s="1" customFormat="1" ht="36" customHeight="1">
      <c r="A45" s="71" t="s">
        <v>18</v>
      </c>
      <c r="B45" s="87">
        <v>1206407</v>
      </c>
      <c r="C45" s="91">
        <f t="shared" si="2"/>
        <v>16</v>
      </c>
      <c r="D45" s="87">
        <v>570044</v>
      </c>
      <c r="E45" s="91">
        <f t="shared" si="3"/>
        <v>21</v>
      </c>
      <c r="F45" s="87">
        <v>609476</v>
      </c>
      <c r="G45" s="91">
        <f t="shared" si="4"/>
        <v>7</v>
      </c>
      <c r="H45" s="87">
        <v>287815</v>
      </c>
      <c r="I45" s="91">
        <f t="shared" si="5"/>
        <v>21</v>
      </c>
    </row>
    <row r="46" spans="1:9" s="1" customFormat="1" ht="15.75" customHeight="1">
      <c r="A46" s="71" t="s">
        <v>19</v>
      </c>
      <c r="B46" s="87">
        <v>960000</v>
      </c>
      <c r="C46" s="91">
        <f t="shared" si="2"/>
        <v>22</v>
      </c>
      <c r="D46" s="87">
        <v>540000</v>
      </c>
      <c r="E46" s="91">
        <f t="shared" si="3"/>
        <v>22</v>
      </c>
      <c r="F46" s="87" t="s">
        <v>83</v>
      </c>
      <c r="G46" s="91" t="e">
        <f t="shared" si="4"/>
        <v>#VALUE!</v>
      </c>
      <c r="H46" s="87" t="s">
        <v>304</v>
      </c>
      <c r="I46" s="91" t="e">
        <f t="shared" si="5"/>
        <v>#VALUE!</v>
      </c>
    </row>
    <row r="47" spans="1:9" s="1" customFormat="1" ht="15.75" customHeight="1" thickBot="1">
      <c r="A47" s="194" t="s">
        <v>564</v>
      </c>
      <c r="B47" s="440"/>
      <c r="C47" s="441" t="e">
        <f t="shared" si="2"/>
        <v>#N/A</v>
      </c>
      <c r="D47" s="440"/>
      <c r="E47" s="91" t="e">
        <f t="shared" si="3"/>
        <v>#N/A</v>
      </c>
      <c r="F47" s="440"/>
      <c r="G47" s="91" t="e">
        <f t="shared" si="4"/>
        <v>#N/A</v>
      </c>
      <c r="H47" s="440"/>
      <c r="I47" s="91" t="e">
        <f t="shared" si="5"/>
        <v>#N/A</v>
      </c>
    </row>
    <row r="48" spans="1:9" s="1" customFormat="1" ht="15.75" customHeight="1" thickBot="1">
      <c r="A48" s="412" t="s">
        <v>553</v>
      </c>
      <c r="B48" s="413">
        <f>AVERAGE(B5:B47)</f>
        <v>1215454.111111111</v>
      </c>
      <c r="C48" s="414">
        <f>'[1]保険証発行状況'!P49</f>
        <v>0.35502479000522863</v>
      </c>
      <c r="D48" s="413">
        <f>AVERAGE(D5:D47)</f>
        <v>691162.1481481482</v>
      </c>
      <c r="E48" s="414">
        <f>'[1]保険証発行状況'!R49</f>
        <v>0.11194858742473984</v>
      </c>
      <c r="F48" s="413">
        <f>AVERAGE(F5:F47)</f>
        <v>583350</v>
      </c>
      <c r="G48" s="414">
        <f>'[1]保険証発行状況'!T49</f>
        <v>0</v>
      </c>
      <c r="H48" s="413">
        <f>AVERAGE(H5:H47)</f>
        <v>327758.52173913043</v>
      </c>
      <c r="I48" s="414">
        <f>'[1]保険証発行状況'!V49</f>
        <v>0</v>
      </c>
    </row>
    <row r="49" spans="1:9" s="1" customFormat="1" ht="15.75" customHeight="1">
      <c r="A49" s="501" t="s">
        <v>473</v>
      </c>
      <c r="B49" s="501"/>
      <c r="C49" s="501"/>
      <c r="D49" s="299"/>
      <c r="E49" s="501"/>
      <c r="F49" s="501"/>
      <c r="G49" s="501"/>
      <c r="H49" s="501"/>
      <c r="I49" s="299"/>
    </row>
    <row r="50" spans="1:2" s="1" customFormat="1" ht="15.75" customHeight="1">
      <c r="A50" s="336"/>
      <c r="B50" s="336"/>
    </row>
    <row r="51" spans="1:2" s="1" customFormat="1" ht="15.75" customHeight="1">
      <c r="A51" s="336"/>
      <c r="B51" s="336"/>
    </row>
    <row r="52" spans="1:2" s="1" customFormat="1" ht="15.75" customHeight="1">
      <c r="A52" s="336"/>
      <c r="B52" s="336"/>
    </row>
    <row r="53" spans="1:2" s="1" customFormat="1" ht="15.75" customHeight="1">
      <c r="A53" s="336"/>
      <c r="B53" s="336"/>
    </row>
    <row r="54" spans="1:2" s="1" customFormat="1" ht="15.75" customHeight="1">
      <c r="A54" s="336"/>
      <c r="B54" s="336"/>
    </row>
    <row r="55" spans="1:2" s="1" customFormat="1" ht="15.75" customHeight="1">
      <c r="A55" s="336"/>
      <c r="B55" s="336"/>
    </row>
    <row r="56" spans="1:2" s="1" customFormat="1" ht="15.75" customHeight="1">
      <c r="A56" s="336"/>
      <c r="B56" s="336"/>
    </row>
    <row r="57" spans="1:2" s="1" customFormat="1" ht="15.75" customHeight="1">
      <c r="A57" s="336"/>
      <c r="B57" s="336"/>
    </row>
    <row r="58" spans="1:2" s="1" customFormat="1" ht="15.75" customHeight="1">
      <c r="A58" s="336"/>
      <c r="B58" s="336"/>
    </row>
    <row r="59" spans="1:2" s="1" customFormat="1" ht="15.75" customHeight="1">
      <c r="A59" s="336"/>
      <c r="B59" s="336"/>
    </row>
    <row r="60" spans="1:2" s="1" customFormat="1" ht="15.75" customHeight="1">
      <c r="A60" s="336"/>
      <c r="B60" s="336"/>
    </row>
    <row r="61" spans="1:2" s="1" customFormat="1" ht="15.75" customHeight="1">
      <c r="A61" s="336"/>
      <c r="B61" s="336"/>
    </row>
    <row r="62" spans="1:2" s="1" customFormat="1" ht="15.75" customHeight="1">
      <c r="A62" s="336"/>
      <c r="B62" s="336"/>
    </row>
    <row r="63" spans="1:2" s="1" customFormat="1" ht="15.75" customHeight="1">
      <c r="A63" s="336"/>
      <c r="B63" s="336"/>
    </row>
    <row r="64" spans="1:2" s="1" customFormat="1" ht="15.75" customHeight="1">
      <c r="A64" s="336"/>
      <c r="B64" s="336"/>
    </row>
    <row r="65" spans="1:2" s="1" customFormat="1" ht="15.75" customHeight="1">
      <c r="A65" s="336"/>
      <c r="B65" s="336"/>
    </row>
    <row r="66" spans="1:2" s="1" customFormat="1" ht="15.75" customHeight="1">
      <c r="A66" s="336"/>
      <c r="B66" s="336"/>
    </row>
    <row r="67" spans="1:2" s="1" customFormat="1" ht="15.75" customHeight="1">
      <c r="A67" s="336"/>
      <c r="B67" s="336"/>
    </row>
    <row r="68" spans="1:2" s="1" customFormat="1" ht="15.75" customHeight="1">
      <c r="A68" s="336"/>
      <c r="B68" s="336"/>
    </row>
    <row r="69" spans="1:2" s="1" customFormat="1" ht="15.75" customHeight="1">
      <c r="A69" s="336"/>
      <c r="B69" s="336"/>
    </row>
    <row r="70" spans="1:2" s="1" customFormat="1" ht="15.75" customHeight="1">
      <c r="A70" s="336"/>
      <c r="B70" s="336"/>
    </row>
    <row r="71" spans="1:2" s="1" customFormat="1" ht="15.75" customHeight="1">
      <c r="A71" s="336"/>
      <c r="B71" s="336"/>
    </row>
    <row r="72" spans="1:2" s="1" customFormat="1" ht="15.75" customHeight="1">
      <c r="A72" s="336"/>
      <c r="B72" s="336"/>
    </row>
    <row r="73" spans="1:2" s="1" customFormat="1" ht="15.75" customHeight="1">
      <c r="A73" s="336"/>
      <c r="B73" s="336"/>
    </row>
    <row r="74" spans="1:2" s="1" customFormat="1" ht="15.75" customHeight="1">
      <c r="A74" s="336"/>
      <c r="B74" s="336"/>
    </row>
    <row r="75" spans="1:2" s="1" customFormat="1" ht="15.75" customHeight="1">
      <c r="A75" s="336"/>
      <c r="B75" s="336"/>
    </row>
    <row r="76" spans="1:2" s="1" customFormat="1" ht="15.75" customHeight="1">
      <c r="A76" s="336"/>
      <c r="B76" s="336"/>
    </row>
    <row r="77" spans="1:2" s="1" customFormat="1" ht="15.75" customHeight="1">
      <c r="A77" s="336"/>
      <c r="B77" s="336"/>
    </row>
    <row r="78" spans="1:2" s="1" customFormat="1" ht="15.75" customHeight="1">
      <c r="A78" s="336"/>
      <c r="B78" s="336"/>
    </row>
    <row r="79" spans="1:2" s="1" customFormat="1" ht="15.75" customHeight="1">
      <c r="A79" s="336"/>
      <c r="B79" s="336"/>
    </row>
    <row r="80" spans="1:2" s="1" customFormat="1" ht="15.75" customHeight="1">
      <c r="A80" s="336"/>
      <c r="B80" s="336"/>
    </row>
    <row r="81" spans="1:2" s="1" customFormat="1" ht="15.75" customHeight="1">
      <c r="A81" s="336"/>
      <c r="B81" s="336"/>
    </row>
    <row r="82" spans="1:2" s="1" customFormat="1" ht="15.75" customHeight="1">
      <c r="A82" s="336"/>
      <c r="B82" s="336"/>
    </row>
    <row r="83" spans="1:2" s="1" customFormat="1" ht="15.75" customHeight="1">
      <c r="A83" s="336"/>
      <c r="B83" s="336"/>
    </row>
    <row r="84" spans="1:2" s="1" customFormat="1" ht="15.75" customHeight="1">
      <c r="A84" s="336"/>
      <c r="B84" s="336"/>
    </row>
    <row r="85" spans="1:2" s="1" customFormat="1" ht="15.75" customHeight="1">
      <c r="A85" s="336"/>
      <c r="B85" s="336"/>
    </row>
    <row r="86" spans="1:2" s="1" customFormat="1" ht="15.75" customHeight="1">
      <c r="A86" s="336"/>
      <c r="B86" s="336"/>
    </row>
    <row r="87" spans="1:2" s="1" customFormat="1" ht="15.75" customHeight="1">
      <c r="A87" s="336"/>
      <c r="B87" s="336"/>
    </row>
    <row r="88" spans="1:2" s="1" customFormat="1" ht="15.75" customHeight="1">
      <c r="A88" s="336"/>
      <c r="B88" s="336"/>
    </row>
    <row r="89" spans="1:2" s="1" customFormat="1" ht="15.75" customHeight="1">
      <c r="A89" s="336"/>
      <c r="B89" s="336"/>
    </row>
    <row r="90" spans="1:2" s="1" customFormat="1" ht="15.75" customHeight="1">
      <c r="A90" s="336"/>
      <c r="B90" s="336"/>
    </row>
    <row r="91" spans="1:2" s="1" customFormat="1" ht="15.75" customHeight="1">
      <c r="A91" s="336"/>
      <c r="B91" s="336"/>
    </row>
    <row r="92" spans="1:2" s="1" customFormat="1" ht="15.75" customHeight="1">
      <c r="A92" s="336"/>
      <c r="B92" s="336"/>
    </row>
    <row r="93" spans="1:2" s="1" customFormat="1" ht="15.75" customHeight="1">
      <c r="A93" s="336"/>
      <c r="B93" s="336"/>
    </row>
    <row r="94" spans="1:2" s="1" customFormat="1" ht="15.75" customHeight="1">
      <c r="A94" s="336"/>
      <c r="B94" s="336"/>
    </row>
    <row r="95" spans="1:2" s="1" customFormat="1" ht="15.75" customHeight="1">
      <c r="A95" s="336"/>
      <c r="B95" s="336"/>
    </row>
    <row r="96" spans="1:2" s="1" customFormat="1" ht="15.75" customHeight="1">
      <c r="A96" s="336"/>
      <c r="B96" s="336"/>
    </row>
    <row r="97" spans="1:2" s="1" customFormat="1" ht="15.75" customHeight="1">
      <c r="A97" s="336"/>
      <c r="B97" s="336"/>
    </row>
    <row r="98" spans="1:2" s="1" customFormat="1" ht="15.75" customHeight="1">
      <c r="A98" s="336"/>
      <c r="B98" s="336"/>
    </row>
    <row r="99" spans="1:2" s="1" customFormat="1" ht="15.75" customHeight="1">
      <c r="A99" s="336"/>
      <c r="B99" s="336"/>
    </row>
    <row r="100" spans="1:2" s="1" customFormat="1" ht="15.75" customHeight="1">
      <c r="A100" s="336"/>
      <c r="B100" s="336"/>
    </row>
    <row r="101" spans="1:2" s="1" customFormat="1" ht="15.75" customHeight="1">
      <c r="A101" s="336"/>
      <c r="B101" s="336"/>
    </row>
    <row r="102" spans="1:2" s="1" customFormat="1" ht="15.75" customHeight="1">
      <c r="A102" s="336"/>
      <c r="B102" s="336"/>
    </row>
    <row r="103" spans="1:2" s="1" customFormat="1" ht="15.75" customHeight="1">
      <c r="A103" s="336"/>
      <c r="B103" s="336"/>
    </row>
    <row r="104" spans="1:2" s="1" customFormat="1" ht="15.75" customHeight="1">
      <c r="A104" s="336"/>
      <c r="B104" s="336"/>
    </row>
    <row r="105" spans="1:2" s="1" customFormat="1" ht="15.75" customHeight="1">
      <c r="A105" s="336"/>
      <c r="B105" s="336"/>
    </row>
    <row r="106" spans="1:2" s="1" customFormat="1" ht="15.75" customHeight="1">
      <c r="A106" s="336"/>
      <c r="B106" s="336"/>
    </row>
    <row r="107" spans="1:2" s="1" customFormat="1" ht="15.75" customHeight="1">
      <c r="A107" s="336"/>
      <c r="B107" s="336"/>
    </row>
    <row r="108" spans="1:2" s="1" customFormat="1" ht="15.75" customHeight="1">
      <c r="A108" s="336"/>
      <c r="B108" s="336"/>
    </row>
    <row r="109" spans="1:2" s="1" customFormat="1" ht="15.75" customHeight="1">
      <c r="A109" s="336"/>
      <c r="B109" s="336"/>
    </row>
    <row r="110" spans="1:2" s="1" customFormat="1" ht="15.75" customHeight="1">
      <c r="A110" s="336"/>
      <c r="B110" s="336"/>
    </row>
    <row r="111" spans="1:2" s="1" customFormat="1" ht="15.75" customHeight="1">
      <c r="A111" s="336"/>
      <c r="B111" s="336"/>
    </row>
    <row r="112" spans="1:2" s="1" customFormat="1" ht="15.75" customHeight="1">
      <c r="A112" s="336"/>
      <c r="B112" s="336"/>
    </row>
    <row r="113" spans="1:2" s="1" customFormat="1" ht="15.75" customHeight="1">
      <c r="A113" s="336"/>
      <c r="B113" s="336"/>
    </row>
    <row r="114" spans="1:2" s="1" customFormat="1" ht="15.75" customHeight="1">
      <c r="A114" s="336"/>
      <c r="B114" s="336"/>
    </row>
    <row r="115" spans="1:2" s="1" customFormat="1" ht="15.75" customHeight="1">
      <c r="A115" s="336"/>
      <c r="B115" s="336"/>
    </row>
    <row r="116" spans="1:2" s="1" customFormat="1" ht="15.75" customHeight="1">
      <c r="A116" s="336"/>
      <c r="B116" s="336"/>
    </row>
    <row r="117" spans="1:2" s="1" customFormat="1" ht="15.75" customHeight="1">
      <c r="A117" s="336"/>
      <c r="B117" s="336"/>
    </row>
    <row r="118" spans="1:2" s="1" customFormat="1" ht="15.75" customHeight="1">
      <c r="A118" s="336"/>
      <c r="B118" s="336"/>
    </row>
    <row r="119" spans="1:2" s="1" customFormat="1" ht="15.75" customHeight="1">
      <c r="A119" s="336"/>
      <c r="B119" s="336"/>
    </row>
    <row r="120" spans="1:2" s="1" customFormat="1" ht="15.75" customHeight="1">
      <c r="A120" s="336"/>
      <c r="B120" s="336"/>
    </row>
    <row r="121" spans="1:2" s="1" customFormat="1" ht="15.75" customHeight="1">
      <c r="A121" s="336"/>
      <c r="B121" s="336"/>
    </row>
    <row r="122" spans="1:2" s="1" customFormat="1" ht="15.75" customHeight="1">
      <c r="A122" s="336"/>
      <c r="B122" s="336"/>
    </row>
    <row r="123" spans="1:2" s="1" customFormat="1" ht="15.75" customHeight="1">
      <c r="A123" s="336"/>
      <c r="B123" s="336"/>
    </row>
    <row r="124" spans="1:2" s="1" customFormat="1" ht="15.75" customHeight="1">
      <c r="A124" s="336"/>
      <c r="B124" s="336"/>
    </row>
    <row r="125" spans="1:2" s="1" customFormat="1" ht="15.75" customHeight="1">
      <c r="A125" s="336"/>
      <c r="B125" s="336"/>
    </row>
    <row r="126" spans="1:2" s="1" customFormat="1" ht="15.75" customHeight="1">
      <c r="A126" s="336"/>
      <c r="B126" s="336"/>
    </row>
    <row r="127" spans="1:2" s="1" customFormat="1" ht="15.75" customHeight="1">
      <c r="A127" s="336"/>
      <c r="B127" s="336"/>
    </row>
    <row r="128" spans="1:2" s="1" customFormat="1" ht="15.75" customHeight="1">
      <c r="A128" s="336"/>
      <c r="B128" s="336"/>
    </row>
    <row r="129" spans="1:2" s="1" customFormat="1" ht="15.75" customHeight="1">
      <c r="A129" s="336"/>
      <c r="B129" s="336"/>
    </row>
    <row r="130" spans="1:2" s="1" customFormat="1" ht="15.75" customHeight="1">
      <c r="A130" s="336"/>
      <c r="B130" s="336"/>
    </row>
    <row r="131" spans="1:2" s="1" customFormat="1" ht="15.75" customHeight="1">
      <c r="A131" s="336"/>
      <c r="B131" s="336"/>
    </row>
    <row r="132" spans="1:2" s="1" customFormat="1" ht="15.75" customHeight="1">
      <c r="A132" s="336"/>
      <c r="B132" s="336"/>
    </row>
    <row r="133" spans="1:2" s="1" customFormat="1" ht="15.75" customHeight="1">
      <c r="A133" s="336"/>
      <c r="B133" s="336"/>
    </row>
    <row r="134" spans="1:2" s="1" customFormat="1" ht="15.75" customHeight="1">
      <c r="A134" s="336"/>
      <c r="B134" s="336"/>
    </row>
    <row r="135" spans="1:2" s="1" customFormat="1" ht="15.75" customHeight="1">
      <c r="A135" s="336"/>
      <c r="B135" s="336"/>
    </row>
    <row r="136" spans="1:2" s="1" customFormat="1" ht="15.75" customHeight="1">
      <c r="A136" s="336"/>
      <c r="B136" s="336"/>
    </row>
    <row r="137" spans="1:2" s="1" customFormat="1" ht="15.75" customHeight="1">
      <c r="A137" s="336"/>
      <c r="B137" s="336"/>
    </row>
    <row r="138" spans="1:2" s="1" customFormat="1" ht="15.75" customHeight="1">
      <c r="A138" s="336"/>
      <c r="B138" s="336"/>
    </row>
    <row r="139" spans="1:2" s="1" customFormat="1" ht="15.75" customHeight="1">
      <c r="A139" s="336"/>
      <c r="B139" s="336"/>
    </row>
    <row r="140" spans="1:2" s="1" customFormat="1" ht="15.75" customHeight="1">
      <c r="A140" s="336"/>
      <c r="B140" s="336"/>
    </row>
    <row r="141" spans="1:2" s="1" customFormat="1" ht="15.75" customHeight="1">
      <c r="A141" s="336"/>
      <c r="B141" s="336"/>
    </row>
    <row r="142" spans="1:2" s="1" customFormat="1" ht="15.75" customHeight="1">
      <c r="A142" s="336"/>
      <c r="B142" s="336"/>
    </row>
    <row r="143" spans="1:2" s="1" customFormat="1" ht="15.75" customHeight="1">
      <c r="A143" s="336"/>
      <c r="B143" s="336"/>
    </row>
    <row r="144" spans="1:2" s="1" customFormat="1" ht="15.75" customHeight="1">
      <c r="A144" s="336"/>
      <c r="B144" s="336"/>
    </row>
    <row r="145" spans="1:2" s="1" customFormat="1" ht="15.75" customHeight="1">
      <c r="A145" s="336"/>
      <c r="B145" s="336"/>
    </row>
    <row r="146" spans="1:2" s="1" customFormat="1" ht="15.75" customHeight="1">
      <c r="A146" s="336"/>
      <c r="B146" s="336"/>
    </row>
    <row r="147" spans="1:2" s="1" customFormat="1" ht="15.75" customHeight="1">
      <c r="A147" s="336"/>
      <c r="B147" s="336"/>
    </row>
    <row r="148" spans="1:2" s="1" customFormat="1" ht="15.75" customHeight="1">
      <c r="A148" s="336"/>
      <c r="B148" s="336"/>
    </row>
    <row r="149" spans="1:2" s="1" customFormat="1" ht="15.75" customHeight="1">
      <c r="A149" s="336"/>
      <c r="B149" s="336"/>
    </row>
    <row r="150" spans="1:2" s="1" customFormat="1" ht="15.75" customHeight="1">
      <c r="A150" s="336"/>
      <c r="B150" s="336"/>
    </row>
    <row r="151" spans="1:2" s="1" customFormat="1" ht="15.75" customHeight="1">
      <c r="A151" s="336"/>
      <c r="B151" s="336"/>
    </row>
    <row r="152" spans="1:2" s="1" customFormat="1" ht="15.75" customHeight="1">
      <c r="A152" s="336"/>
      <c r="B152" s="336"/>
    </row>
    <row r="153" spans="1:2" s="1" customFormat="1" ht="15.75" customHeight="1">
      <c r="A153" s="336"/>
      <c r="B153" s="336"/>
    </row>
    <row r="154" spans="1:2" s="1" customFormat="1" ht="15.75" customHeight="1">
      <c r="A154" s="336"/>
      <c r="B154" s="336"/>
    </row>
    <row r="155" spans="1:2" s="1" customFormat="1" ht="15.75" customHeight="1">
      <c r="A155" s="336"/>
      <c r="B155" s="336"/>
    </row>
    <row r="156" spans="1:2" s="1" customFormat="1" ht="15.75" customHeight="1">
      <c r="A156" s="336"/>
      <c r="B156" s="336"/>
    </row>
    <row r="157" spans="1:2" s="1" customFormat="1" ht="15.75" customHeight="1">
      <c r="A157" s="336"/>
      <c r="B157" s="336"/>
    </row>
    <row r="158" spans="1:2" s="1" customFormat="1" ht="15.75" customHeight="1">
      <c r="A158" s="336"/>
      <c r="B158" s="336"/>
    </row>
    <row r="159" spans="1:2" s="1" customFormat="1" ht="15.75" customHeight="1">
      <c r="A159" s="336"/>
      <c r="B159" s="336"/>
    </row>
    <row r="160" spans="1:2" s="1" customFormat="1" ht="15.75" customHeight="1">
      <c r="A160" s="336"/>
      <c r="B160" s="336"/>
    </row>
    <row r="161" spans="1:2" s="1" customFormat="1" ht="15.75" customHeight="1">
      <c r="A161" s="336"/>
      <c r="B161" s="336"/>
    </row>
    <row r="162" spans="1:2" s="1" customFormat="1" ht="15.75" customHeight="1">
      <c r="A162" s="336"/>
      <c r="B162" s="336"/>
    </row>
    <row r="163" spans="1:2" s="1" customFormat="1" ht="15.75" customHeight="1">
      <c r="A163" s="336"/>
      <c r="B163" s="336"/>
    </row>
    <row r="164" spans="1:2" s="1" customFormat="1" ht="15.75" customHeight="1">
      <c r="A164" s="336"/>
      <c r="B164" s="336"/>
    </row>
    <row r="165" spans="1:2" s="1" customFormat="1" ht="15.75" customHeight="1">
      <c r="A165" s="336"/>
      <c r="B165" s="336"/>
    </row>
    <row r="166" spans="1:2" s="1" customFormat="1" ht="15.75" customHeight="1">
      <c r="A166" s="336"/>
      <c r="B166" s="336"/>
    </row>
    <row r="167" spans="1:2" s="1" customFormat="1" ht="15.75" customHeight="1">
      <c r="A167" s="336"/>
      <c r="B167" s="336"/>
    </row>
    <row r="168" spans="1:2" s="1" customFormat="1" ht="15.75" customHeight="1">
      <c r="A168" s="336"/>
      <c r="B168" s="336"/>
    </row>
    <row r="169" spans="1:2" s="1" customFormat="1" ht="15.75" customHeight="1">
      <c r="A169" s="336"/>
      <c r="B169" s="336"/>
    </row>
    <row r="170" spans="1:2" s="1" customFormat="1" ht="15.75" customHeight="1">
      <c r="A170" s="336"/>
      <c r="B170" s="336"/>
    </row>
    <row r="171" spans="1:2" s="1" customFormat="1" ht="15.75" customHeight="1">
      <c r="A171" s="336"/>
      <c r="B171" s="336"/>
    </row>
    <row r="172" spans="1:2" s="1" customFormat="1" ht="15.75" customHeight="1">
      <c r="A172" s="336"/>
      <c r="B172" s="336"/>
    </row>
    <row r="173" spans="1:2" s="1" customFormat="1" ht="15.75" customHeight="1">
      <c r="A173" s="336"/>
      <c r="B173" s="336"/>
    </row>
    <row r="174" spans="1:2" s="1" customFormat="1" ht="15.75" customHeight="1">
      <c r="A174" s="336"/>
      <c r="B174" s="336"/>
    </row>
    <row r="175" spans="1:2" s="1" customFormat="1" ht="15.75" customHeight="1">
      <c r="A175" s="336"/>
      <c r="B175" s="336"/>
    </row>
    <row r="176" spans="1:2" s="1" customFormat="1" ht="15.75" customHeight="1">
      <c r="A176" s="336"/>
      <c r="B176" s="336"/>
    </row>
    <row r="177" spans="1:2" s="1" customFormat="1" ht="15.75" customHeight="1">
      <c r="A177" s="336"/>
      <c r="B177" s="336"/>
    </row>
    <row r="178" spans="1:2" s="1" customFormat="1" ht="15.75" customHeight="1">
      <c r="A178" s="336"/>
      <c r="B178" s="336"/>
    </row>
    <row r="179" spans="1:2" s="1" customFormat="1" ht="15.75" customHeight="1">
      <c r="A179" s="336"/>
      <c r="B179" s="336"/>
    </row>
    <row r="180" spans="1:2" s="1" customFormat="1" ht="15.75" customHeight="1">
      <c r="A180" s="336"/>
      <c r="B180" s="336"/>
    </row>
    <row r="181" spans="1:2" s="1" customFormat="1" ht="15.75" customHeight="1">
      <c r="A181" s="336"/>
      <c r="B181" s="336"/>
    </row>
    <row r="182" spans="1:2" s="1" customFormat="1" ht="15.75" customHeight="1">
      <c r="A182" s="336"/>
      <c r="B182" s="336"/>
    </row>
    <row r="183" spans="1:2" s="1" customFormat="1" ht="15.75" customHeight="1">
      <c r="A183" s="336"/>
      <c r="B183" s="336"/>
    </row>
    <row r="184" spans="1:2" s="1" customFormat="1" ht="15.75" customHeight="1">
      <c r="A184" s="336"/>
      <c r="B184" s="336"/>
    </row>
    <row r="185" spans="1:2" s="1" customFormat="1" ht="15.75" customHeight="1">
      <c r="A185" s="336"/>
      <c r="B185" s="336"/>
    </row>
    <row r="186" spans="1:2" s="1" customFormat="1" ht="15.75" customHeight="1">
      <c r="A186" s="336"/>
      <c r="B186" s="336"/>
    </row>
    <row r="187" spans="1:2" s="1" customFormat="1" ht="15.75" customHeight="1">
      <c r="A187" s="336"/>
      <c r="B187" s="336"/>
    </row>
    <row r="188" spans="1:2" s="1" customFormat="1" ht="15.75" customHeight="1">
      <c r="A188" s="336"/>
      <c r="B188" s="336"/>
    </row>
    <row r="189" spans="1:2" s="1" customFormat="1" ht="15.75" customHeight="1">
      <c r="A189" s="336"/>
      <c r="B189" s="336"/>
    </row>
    <row r="190" spans="1:2" s="1" customFormat="1" ht="15.75" customHeight="1">
      <c r="A190" s="336"/>
      <c r="B190" s="336"/>
    </row>
    <row r="191" spans="1:2" s="1" customFormat="1" ht="15.75" customHeight="1">
      <c r="A191" s="336"/>
      <c r="B191" s="336"/>
    </row>
    <row r="192" spans="1:2" s="1" customFormat="1" ht="15.75" customHeight="1">
      <c r="A192" s="336"/>
      <c r="B192" s="336"/>
    </row>
    <row r="193" spans="1:2" s="1" customFormat="1" ht="15.75" customHeight="1">
      <c r="A193" s="336"/>
      <c r="B193" s="336"/>
    </row>
    <row r="194" spans="1:2" s="1" customFormat="1" ht="15.75" customHeight="1">
      <c r="A194" s="336"/>
      <c r="B194" s="336"/>
    </row>
    <row r="195" spans="1:2" s="1" customFormat="1" ht="15.75" customHeight="1">
      <c r="A195" s="336"/>
      <c r="B195" s="336"/>
    </row>
    <row r="196" spans="1:2" s="1" customFormat="1" ht="15.75" customHeight="1">
      <c r="A196" s="336"/>
      <c r="B196" s="336"/>
    </row>
    <row r="197" spans="1:2" s="1" customFormat="1" ht="15.75" customHeight="1">
      <c r="A197" s="336"/>
      <c r="B197" s="336"/>
    </row>
    <row r="198" spans="1:2" s="1" customFormat="1" ht="15.75" customHeight="1">
      <c r="A198" s="336"/>
      <c r="B198" s="336"/>
    </row>
    <row r="199" spans="1:2" s="1" customFormat="1" ht="15.75" customHeight="1">
      <c r="A199" s="336"/>
      <c r="B199" s="336"/>
    </row>
    <row r="200" spans="1:2" s="1" customFormat="1" ht="15.75" customHeight="1">
      <c r="A200" s="336"/>
      <c r="B200" s="336"/>
    </row>
    <row r="201" spans="1:2" s="1" customFormat="1" ht="15.75" customHeight="1">
      <c r="A201" s="336"/>
      <c r="B201" s="336"/>
    </row>
    <row r="202" spans="1:2" s="1" customFormat="1" ht="15.75" customHeight="1">
      <c r="A202" s="336"/>
      <c r="B202" s="336"/>
    </row>
    <row r="203" spans="1:2" s="1" customFormat="1" ht="15.75" customHeight="1">
      <c r="A203" s="336"/>
      <c r="B203" s="336"/>
    </row>
    <row r="204" spans="1:2" s="1" customFormat="1" ht="15.75" customHeight="1">
      <c r="A204" s="336"/>
      <c r="B204" s="336"/>
    </row>
    <row r="205" spans="1:2" s="1" customFormat="1" ht="15.75" customHeight="1">
      <c r="A205" s="336"/>
      <c r="B205" s="336"/>
    </row>
    <row r="206" spans="1:2" s="1" customFormat="1" ht="15.75" customHeight="1">
      <c r="A206" s="336"/>
      <c r="B206" s="336"/>
    </row>
    <row r="207" spans="1:2" s="1" customFormat="1" ht="15.75" customHeight="1">
      <c r="A207" s="336"/>
      <c r="B207" s="336"/>
    </row>
    <row r="208" spans="1:2" s="1" customFormat="1" ht="15.75" customHeight="1">
      <c r="A208" s="336"/>
      <c r="B208" s="336"/>
    </row>
    <row r="209" spans="1:2" s="1" customFormat="1" ht="15.75" customHeight="1">
      <c r="A209" s="336"/>
      <c r="B209" s="336"/>
    </row>
    <row r="210" spans="1:2" s="1" customFormat="1" ht="15.75" customHeight="1">
      <c r="A210" s="336"/>
      <c r="B210" s="336"/>
    </row>
    <row r="211" spans="1:2" s="1" customFormat="1" ht="15.75" customHeight="1">
      <c r="A211" s="336"/>
      <c r="B211" s="336"/>
    </row>
    <row r="212" spans="1:2" s="1" customFormat="1" ht="15.75" customHeight="1">
      <c r="A212" s="336"/>
      <c r="B212" s="336"/>
    </row>
    <row r="213" spans="1:2" s="1" customFormat="1" ht="15.75" customHeight="1">
      <c r="A213" s="336"/>
      <c r="B213" s="336"/>
    </row>
    <row r="214" spans="1:2" s="1" customFormat="1" ht="15.75" customHeight="1">
      <c r="A214" s="336"/>
      <c r="B214" s="336"/>
    </row>
    <row r="215" spans="1:2" s="1" customFormat="1" ht="15.75" customHeight="1">
      <c r="A215" s="336"/>
      <c r="B215" s="336"/>
    </row>
    <row r="216" spans="1:2" s="1" customFormat="1" ht="15.75" customHeight="1">
      <c r="A216" s="336"/>
      <c r="B216" s="336"/>
    </row>
    <row r="217" spans="1:2" s="1" customFormat="1" ht="15.75" customHeight="1">
      <c r="A217" s="336"/>
      <c r="B217" s="336"/>
    </row>
    <row r="218" spans="1:2" s="1" customFormat="1" ht="15.75" customHeight="1">
      <c r="A218" s="336"/>
      <c r="B218" s="336"/>
    </row>
    <row r="219" spans="1:2" s="1" customFormat="1" ht="15.75" customHeight="1">
      <c r="A219" s="336"/>
      <c r="B219" s="336"/>
    </row>
    <row r="220" spans="1:2" s="1" customFormat="1" ht="15.75" customHeight="1">
      <c r="A220" s="336"/>
      <c r="B220" s="336"/>
    </row>
    <row r="221" spans="1:2" s="1" customFormat="1" ht="15.75" customHeight="1">
      <c r="A221" s="336"/>
      <c r="B221" s="336"/>
    </row>
    <row r="222" spans="1:2" s="1" customFormat="1" ht="15.75" customHeight="1">
      <c r="A222" s="336"/>
      <c r="B222" s="336"/>
    </row>
    <row r="223" spans="1:2" s="1" customFormat="1" ht="15.75" customHeight="1">
      <c r="A223" s="336"/>
      <c r="B223" s="336"/>
    </row>
    <row r="224" spans="1:2" s="1" customFormat="1" ht="15.75" customHeight="1">
      <c r="A224" s="336"/>
      <c r="B224" s="336"/>
    </row>
    <row r="225" spans="1:2" s="1" customFormat="1" ht="15.75" customHeight="1">
      <c r="A225" s="336"/>
      <c r="B225" s="336"/>
    </row>
    <row r="226" spans="1:2" s="1" customFormat="1" ht="15.75" customHeight="1">
      <c r="A226" s="336"/>
      <c r="B226" s="336"/>
    </row>
    <row r="227" spans="1:2" s="1" customFormat="1" ht="15.75" customHeight="1">
      <c r="A227" s="336"/>
      <c r="B227" s="336"/>
    </row>
    <row r="228" spans="1:2" s="1" customFormat="1" ht="15.75" customHeight="1">
      <c r="A228" s="336"/>
      <c r="B228" s="336"/>
    </row>
    <row r="229" spans="1:2" s="1" customFormat="1" ht="15.75" customHeight="1">
      <c r="A229" s="336"/>
      <c r="B229" s="336"/>
    </row>
    <row r="230" spans="1:2" s="1" customFormat="1" ht="15.75" customHeight="1">
      <c r="A230" s="336"/>
      <c r="B230" s="336"/>
    </row>
    <row r="231" spans="1:2" s="1" customFormat="1" ht="15.75" customHeight="1">
      <c r="A231" s="336"/>
      <c r="B231" s="336"/>
    </row>
    <row r="232" spans="1:2" s="1" customFormat="1" ht="15.75" customHeight="1">
      <c r="A232" s="336"/>
      <c r="B232" s="336"/>
    </row>
    <row r="233" spans="1:2" s="1" customFormat="1" ht="15.75" customHeight="1">
      <c r="A233" s="336"/>
      <c r="B233" s="336"/>
    </row>
    <row r="234" spans="1:2" s="1" customFormat="1" ht="15.75" customHeight="1">
      <c r="A234" s="336"/>
      <c r="B234" s="336"/>
    </row>
    <row r="235" spans="1:2" s="1" customFormat="1" ht="15.75" customHeight="1">
      <c r="A235" s="336"/>
      <c r="B235" s="336"/>
    </row>
    <row r="236" spans="1:2" s="1" customFormat="1" ht="15.75" customHeight="1">
      <c r="A236" s="336"/>
      <c r="B236" s="336"/>
    </row>
    <row r="237" spans="1:2" s="1" customFormat="1" ht="15.75" customHeight="1">
      <c r="A237" s="336"/>
      <c r="B237" s="336"/>
    </row>
    <row r="238" spans="1:2" s="1" customFormat="1" ht="15.75" customHeight="1">
      <c r="A238" s="336"/>
      <c r="B238" s="336"/>
    </row>
    <row r="239" spans="1:2" s="1" customFormat="1" ht="15.75" customHeight="1">
      <c r="A239" s="336"/>
      <c r="B239" s="336"/>
    </row>
    <row r="240" spans="1:2" s="1" customFormat="1" ht="15.75" customHeight="1">
      <c r="A240" s="336"/>
      <c r="B240" s="336"/>
    </row>
    <row r="241" spans="1:2" s="1" customFormat="1" ht="15.75" customHeight="1">
      <c r="A241" s="336"/>
      <c r="B241" s="336"/>
    </row>
    <row r="242" spans="1:2" s="1" customFormat="1" ht="15.75" customHeight="1">
      <c r="A242" s="336"/>
      <c r="B242" s="336"/>
    </row>
    <row r="243" spans="1:2" s="1" customFormat="1" ht="15.75" customHeight="1">
      <c r="A243" s="336"/>
      <c r="B243" s="336"/>
    </row>
    <row r="244" spans="1:2" s="1" customFormat="1" ht="15.75" customHeight="1">
      <c r="A244" s="336"/>
      <c r="B244" s="336"/>
    </row>
    <row r="245" spans="1:2" s="1" customFormat="1" ht="15.75" customHeight="1">
      <c r="A245" s="336"/>
      <c r="B245" s="336"/>
    </row>
    <row r="246" spans="1:2" s="1" customFormat="1" ht="15.75" customHeight="1">
      <c r="A246" s="336"/>
      <c r="B246" s="336"/>
    </row>
    <row r="247" spans="1:2" s="1" customFormat="1" ht="15.75" customHeight="1">
      <c r="A247" s="336"/>
      <c r="B247" s="336"/>
    </row>
    <row r="248" spans="1:2" s="1" customFormat="1" ht="15.75" customHeight="1">
      <c r="A248" s="336"/>
      <c r="B248" s="336"/>
    </row>
    <row r="249" spans="1:2" s="1" customFormat="1" ht="15.75" customHeight="1">
      <c r="A249" s="336"/>
      <c r="B249" s="336"/>
    </row>
    <row r="250" spans="1:2" s="1" customFormat="1" ht="15.75" customHeight="1">
      <c r="A250" s="336"/>
      <c r="B250" s="336"/>
    </row>
    <row r="251" spans="1:2" s="1" customFormat="1" ht="15.75" customHeight="1">
      <c r="A251" s="336"/>
      <c r="B251" s="336"/>
    </row>
    <row r="252" spans="1:2" s="1" customFormat="1" ht="15.75" customHeight="1">
      <c r="A252" s="336"/>
      <c r="B252" s="336"/>
    </row>
    <row r="253" spans="1:2" s="1" customFormat="1" ht="15.75" customHeight="1">
      <c r="A253" s="336"/>
      <c r="B253" s="336"/>
    </row>
    <row r="254" spans="1:2" s="1" customFormat="1" ht="15.75" customHeight="1">
      <c r="A254" s="336"/>
      <c r="B254" s="336"/>
    </row>
    <row r="255" spans="1:2" s="1" customFormat="1" ht="15.75" customHeight="1">
      <c r="A255" s="336"/>
      <c r="B255" s="336"/>
    </row>
    <row r="256" spans="1:2" s="1" customFormat="1" ht="15.75" customHeight="1">
      <c r="A256" s="336"/>
      <c r="B256" s="336"/>
    </row>
    <row r="257" spans="1:2" s="1" customFormat="1" ht="15.75" customHeight="1">
      <c r="A257" s="336"/>
      <c r="B257" s="336"/>
    </row>
    <row r="258" spans="1:2" s="1" customFormat="1" ht="15.75" customHeight="1">
      <c r="A258" s="336"/>
      <c r="B258" s="336"/>
    </row>
    <row r="259" spans="1:2" s="1" customFormat="1" ht="15.75" customHeight="1">
      <c r="A259" s="336"/>
      <c r="B259" s="336"/>
    </row>
    <row r="260" spans="1:2" s="1" customFormat="1" ht="15.75" customHeight="1">
      <c r="A260" s="336"/>
      <c r="B260" s="336"/>
    </row>
    <row r="261" spans="1:2" s="1" customFormat="1" ht="15.75" customHeight="1">
      <c r="A261" s="336"/>
      <c r="B261" s="336"/>
    </row>
    <row r="262" spans="1:2" s="1" customFormat="1" ht="15.75" customHeight="1">
      <c r="A262" s="336"/>
      <c r="B262" s="336"/>
    </row>
    <row r="263" spans="1:2" s="1" customFormat="1" ht="15.75" customHeight="1">
      <c r="A263" s="336"/>
      <c r="B263" s="336"/>
    </row>
    <row r="264" spans="1:2" s="1" customFormat="1" ht="15.75" customHeight="1">
      <c r="A264" s="336"/>
      <c r="B264" s="336"/>
    </row>
    <row r="265" spans="1:2" s="1" customFormat="1" ht="15.75" customHeight="1">
      <c r="A265" s="336"/>
      <c r="B265" s="336"/>
    </row>
    <row r="266" spans="1:2" s="1" customFormat="1" ht="15.75" customHeight="1">
      <c r="A266" s="336"/>
      <c r="B266" s="336"/>
    </row>
    <row r="267" spans="1:2" s="1" customFormat="1" ht="15.75" customHeight="1">
      <c r="A267" s="336"/>
      <c r="B267" s="336"/>
    </row>
    <row r="268" spans="1:2" s="1" customFormat="1" ht="15.75" customHeight="1">
      <c r="A268" s="336"/>
      <c r="B268" s="336"/>
    </row>
    <row r="269" spans="1:2" s="1" customFormat="1" ht="15.75" customHeight="1">
      <c r="A269" s="336"/>
      <c r="B269" s="336"/>
    </row>
    <row r="270" spans="1:2" s="1" customFormat="1" ht="15.75" customHeight="1">
      <c r="A270" s="336"/>
      <c r="B270" s="336"/>
    </row>
    <row r="271" spans="1:2" s="1" customFormat="1" ht="15.75" customHeight="1">
      <c r="A271" s="336"/>
      <c r="B271" s="336"/>
    </row>
    <row r="272" spans="1:2" s="1" customFormat="1" ht="15.75" customHeight="1">
      <c r="A272" s="336"/>
      <c r="B272" s="336"/>
    </row>
    <row r="273" spans="1:2" s="1" customFormat="1" ht="15.75" customHeight="1">
      <c r="A273" s="336"/>
      <c r="B273" s="336"/>
    </row>
    <row r="274" spans="1:2" s="1" customFormat="1" ht="15.75" customHeight="1">
      <c r="A274" s="336"/>
      <c r="B274" s="336"/>
    </row>
    <row r="275" spans="1:2" s="1" customFormat="1" ht="15.75" customHeight="1">
      <c r="A275" s="336"/>
      <c r="B275" s="336"/>
    </row>
    <row r="276" spans="1:2" s="1" customFormat="1" ht="15.75" customHeight="1">
      <c r="A276" s="336"/>
      <c r="B276" s="336"/>
    </row>
    <row r="277" spans="1:2" s="1" customFormat="1" ht="15.75" customHeight="1">
      <c r="A277" s="336"/>
      <c r="B277" s="336"/>
    </row>
    <row r="278" spans="1:2" s="1" customFormat="1" ht="15.75" customHeight="1">
      <c r="A278" s="336"/>
      <c r="B278" s="336"/>
    </row>
    <row r="279" spans="1:2" s="1" customFormat="1" ht="15.75" customHeight="1">
      <c r="A279" s="336"/>
      <c r="B279" s="336"/>
    </row>
    <row r="280" spans="1:2" s="1" customFormat="1" ht="15.75" customHeight="1">
      <c r="A280" s="336"/>
      <c r="B280" s="336"/>
    </row>
    <row r="281" spans="1:2" s="1" customFormat="1" ht="15.75" customHeight="1">
      <c r="A281" s="336"/>
      <c r="B281" s="336"/>
    </row>
    <row r="282" spans="1:2" s="1" customFormat="1" ht="15.75" customHeight="1">
      <c r="A282" s="336"/>
      <c r="B282" s="336"/>
    </row>
    <row r="283" spans="1:2" s="1" customFormat="1" ht="15.75" customHeight="1">
      <c r="A283" s="336"/>
      <c r="B283" s="336"/>
    </row>
    <row r="284" spans="1:2" s="1" customFormat="1" ht="15.75" customHeight="1">
      <c r="A284" s="336"/>
      <c r="B284" s="336"/>
    </row>
    <row r="285" spans="1:2" s="1" customFormat="1" ht="15.75" customHeight="1">
      <c r="A285" s="336"/>
      <c r="B285" s="336"/>
    </row>
    <row r="286" spans="1:2" s="1" customFormat="1" ht="15.75" customHeight="1">
      <c r="A286" s="336"/>
      <c r="B286" s="336"/>
    </row>
    <row r="287" spans="1:2" s="1" customFormat="1" ht="15.75" customHeight="1">
      <c r="A287" s="336"/>
      <c r="B287" s="336"/>
    </row>
    <row r="288" spans="1:2" s="1" customFormat="1" ht="15.75" customHeight="1">
      <c r="A288" s="336"/>
      <c r="B288" s="336"/>
    </row>
    <row r="289" spans="1:2" s="1" customFormat="1" ht="15.75" customHeight="1">
      <c r="A289" s="336"/>
      <c r="B289" s="336"/>
    </row>
    <row r="290" spans="1:2" s="1" customFormat="1" ht="15.75" customHeight="1">
      <c r="A290" s="336"/>
      <c r="B290" s="336"/>
    </row>
    <row r="291" spans="1:2" s="1" customFormat="1" ht="15.75" customHeight="1">
      <c r="A291" s="336"/>
      <c r="B291" s="336"/>
    </row>
    <row r="292" spans="1:2" s="1" customFormat="1" ht="15.75" customHeight="1">
      <c r="A292" s="336"/>
      <c r="B292" s="336"/>
    </row>
    <row r="293" spans="1:2" s="1" customFormat="1" ht="15.75" customHeight="1">
      <c r="A293" s="336"/>
      <c r="B293" s="336"/>
    </row>
    <row r="294" spans="1:2" s="1" customFormat="1" ht="15.75" customHeight="1">
      <c r="A294" s="336"/>
      <c r="B294" s="336"/>
    </row>
    <row r="295" spans="1:2" s="1" customFormat="1" ht="15.75" customHeight="1">
      <c r="A295" s="336"/>
      <c r="B295" s="336"/>
    </row>
    <row r="296" spans="1:2" s="1" customFormat="1" ht="15.75" customHeight="1">
      <c r="A296" s="336"/>
      <c r="B296" s="336"/>
    </row>
    <row r="297" spans="1:2" s="1" customFormat="1" ht="15.75" customHeight="1">
      <c r="A297" s="336"/>
      <c r="B297" s="336"/>
    </row>
    <row r="298" spans="1:2" s="1" customFormat="1" ht="15.75" customHeight="1">
      <c r="A298" s="336"/>
      <c r="B298" s="336"/>
    </row>
    <row r="299" spans="1:2" s="1" customFormat="1" ht="15.75" customHeight="1">
      <c r="A299" s="336"/>
      <c r="B299" s="336"/>
    </row>
    <row r="300" spans="1:2" s="1" customFormat="1" ht="15.75" customHeight="1">
      <c r="A300" s="336"/>
      <c r="B300" s="336"/>
    </row>
    <row r="301" spans="1:2" s="1" customFormat="1" ht="15.75" customHeight="1">
      <c r="A301" s="336"/>
      <c r="B301" s="336"/>
    </row>
    <row r="302" spans="1:2" s="1" customFormat="1" ht="15.75" customHeight="1">
      <c r="A302" s="336"/>
      <c r="B302" s="336"/>
    </row>
    <row r="303" spans="1:2" s="1" customFormat="1" ht="15.75" customHeight="1">
      <c r="A303" s="336"/>
      <c r="B303" s="336"/>
    </row>
    <row r="304" spans="1:2" s="1" customFormat="1" ht="15.75" customHeight="1">
      <c r="A304" s="336"/>
      <c r="B304" s="336"/>
    </row>
    <row r="305" spans="1:2" s="1" customFormat="1" ht="15.75" customHeight="1">
      <c r="A305" s="336"/>
      <c r="B305" s="336"/>
    </row>
    <row r="306" spans="1:2" s="1" customFormat="1" ht="15.75" customHeight="1">
      <c r="A306" s="336"/>
      <c r="B306" s="336"/>
    </row>
    <row r="307" spans="1:2" s="1" customFormat="1" ht="15.75" customHeight="1">
      <c r="A307" s="336"/>
      <c r="B307" s="336"/>
    </row>
    <row r="308" spans="1:2" s="1" customFormat="1" ht="15.75" customHeight="1">
      <c r="A308" s="336"/>
      <c r="B308" s="336"/>
    </row>
    <row r="309" spans="1:2" s="1" customFormat="1" ht="15.75" customHeight="1">
      <c r="A309" s="336"/>
      <c r="B309" s="336"/>
    </row>
    <row r="310" spans="1:2" s="1" customFormat="1" ht="15.75" customHeight="1">
      <c r="A310" s="336"/>
      <c r="B310" s="336"/>
    </row>
    <row r="311" spans="1:2" s="1" customFormat="1" ht="15.75" customHeight="1">
      <c r="A311" s="336"/>
      <c r="B311" s="336"/>
    </row>
    <row r="312" spans="1:2" s="1" customFormat="1" ht="15.75" customHeight="1">
      <c r="A312" s="336"/>
      <c r="B312" s="336"/>
    </row>
    <row r="313" spans="1:2" s="1" customFormat="1" ht="15.75" customHeight="1">
      <c r="A313" s="336"/>
      <c r="B313" s="336"/>
    </row>
    <row r="314" spans="1:2" s="1" customFormat="1" ht="15.75" customHeight="1">
      <c r="A314" s="336"/>
      <c r="B314" s="336"/>
    </row>
    <row r="315" spans="1:2" s="1" customFormat="1" ht="15.75" customHeight="1">
      <c r="A315" s="336"/>
      <c r="B315" s="336"/>
    </row>
    <row r="316" spans="1:2" s="1" customFormat="1" ht="15.75" customHeight="1">
      <c r="A316" s="336"/>
      <c r="B316" s="336"/>
    </row>
    <row r="317" spans="1:2" s="1" customFormat="1" ht="15.75" customHeight="1">
      <c r="A317" s="336"/>
      <c r="B317" s="336"/>
    </row>
    <row r="318" spans="1:2" s="1" customFormat="1" ht="15.75" customHeight="1">
      <c r="A318" s="336"/>
      <c r="B318" s="336"/>
    </row>
    <row r="319" spans="1:2" s="1" customFormat="1" ht="15.75" customHeight="1">
      <c r="A319" s="336"/>
      <c r="B319" s="336"/>
    </row>
    <row r="320" spans="1:2" s="1" customFormat="1" ht="15.75" customHeight="1">
      <c r="A320" s="336"/>
      <c r="B320" s="336"/>
    </row>
    <row r="321" spans="1:2" s="1" customFormat="1" ht="15.75" customHeight="1">
      <c r="A321" s="336"/>
      <c r="B321" s="336"/>
    </row>
    <row r="322" spans="1:2" s="1" customFormat="1" ht="15.75" customHeight="1">
      <c r="A322" s="336"/>
      <c r="B322" s="336"/>
    </row>
    <row r="323" spans="1:2" s="1" customFormat="1" ht="15.75" customHeight="1">
      <c r="A323" s="336"/>
      <c r="B323" s="336"/>
    </row>
    <row r="324" spans="1:2" s="1" customFormat="1" ht="15.75" customHeight="1">
      <c r="A324" s="336"/>
      <c r="B324" s="336"/>
    </row>
    <row r="325" spans="1:2" s="1" customFormat="1" ht="15.75" customHeight="1">
      <c r="A325" s="336"/>
      <c r="B325" s="336"/>
    </row>
    <row r="326" spans="1:2" s="1" customFormat="1" ht="15.75" customHeight="1">
      <c r="A326" s="336"/>
      <c r="B326" s="336"/>
    </row>
    <row r="327" spans="1:2" s="1" customFormat="1" ht="15.75" customHeight="1">
      <c r="A327" s="336"/>
      <c r="B327" s="336"/>
    </row>
    <row r="328" spans="1:2" s="1" customFormat="1" ht="15.75" customHeight="1">
      <c r="A328" s="336"/>
      <c r="B328" s="336"/>
    </row>
    <row r="329" spans="1:2" s="1" customFormat="1" ht="15.75" customHeight="1">
      <c r="A329" s="336"/>
      <c r="B329" s="336"/>
    </row>
    <row r="330" spans="1:2" s="1" customFormat="1" ht="15.75" customHeight="1">
      <c r="A330" s="336"/>
      <c r="B330" s="336"/>
    </row>
    <row r="331" spans="1:2" s="1" customFormat="1" ht="15.75" customHeight="1">
      <c r="A331" s="336"/>
      <c r="B331" s="336"/>
    </row>
    <row r="332" spans="1:2" s="1" customFormat="1" ht="15.75" customHeight="1">
      <c r="A332" s="336"/>
      <c r="B332" s="336"/>
    </row>
    <row r="333" spans="1:2" s="1" customFormat="1" ht="15.75" customHeight="1">
      <c r="A333" s="336"/>
      <c r="B333" s="336"/>
    </row>
    <row r="334" spans="1:2" s="1" customFormat="1" ht="15.75" customHeight="1">
      <c r="A334" s="336"/>
      <c r="B334" s="336"/>
    </row>
    <row r="335" spans="1:2" s="1" customFormat="1" ht="15.75" customHeight="1">
      <c r="A335" s="336"/>
      <c r="B335" s="336"/>
    </row>
    <row r="336" spans="1:2" s="1" customFormat="1" ht="15.75" customHeight="1">
      <c r="A336" s="336"/>
      <c r="B336" s="336"/>
    </row>
    <row r="337" spans="1:2" s="1" customFormat="1" ht="15.75" customHeight="1">
      <c r="A337" s="336"/>
      <c r="B337" s="336"/>
    </row>
    <row r="338" spans="1:2" s="1" customFormat="1" ht="15.75" customHeight="1">
      <c r="A338" s="336"/>
      <c r="B338" s="336"/>
    </row>
    <row r="339" spans="1:2" s="1" customFormat="1" ht="15.75" customHeight="1">
      <c r="A339" s="336"/>
      <c r="B339" s="336"/>
    </row>
    <row r="340" spans="1:2" s="1" customFormat="1" ht="15.75" customHeight="1">
      <c r="A340" s="336"/>
      <c r="B340" s="336"/>
    </row>
    <row r="341" spans="1:2" s="1" customFormat="1" ht="15.75" customHeight="1">
      <c r="A341" s="336"/>
      <c r="B341" s="336"/>
    </row>
    <row r="342" spans="1:2" s="1" customFormat="1" ht="15.75" customHeight="1">
      <c r="A342" s="336"/>
      <c r="B342" s="336"/>
    </row>
    <row r="343" spans="1:2" s="1" customFormat="1" ht="15.75" customHeight="1">
      <c r="A343" s="336"/>
      <c r="B343" s="336"/>
    </row>
    <row r="344" spans="1:2" s="1" customFormat="1" ht="15.75" customHeight="1">
      <c r="A344" s="336"/>
      <c r="B344" s="336"/>
    </row>
    <row r="345" spans="1:2" s="1" customFormat="1" ht="15.75" customHeight="1">
      <c r="A345" s="336"/>
      <c r="B345" s="336"/>
    </row>
    <row r="346" spans="1:2" s="1" customFormat="1" ht="15.75" customHeight="1">
      <c r="A346" s="336"/>
      <c r="B346" s="336"/>
    </row>
    <row r="347" spans="1:2" s="1" customFormat="1" ht="15.75" customHeight="1">
      <c r="A347" s="336"/>
      <c r="B347" s="336"/>
    </row>
    <row r="348" spans="1:2" s="1" customFormat="1" ht="15.75" customHeight="1">
      <c r="A348" s="336"/>
      <c r="B348" s="336"/>
    </row>
    <row r="349" spans="1:2" s="1" customFormat="1" ht="15.75" customHeight="1">
      <c r="A349" s="336"/>
      <c r="B349" s="336"/>
    </row>
    <row r="350" spans="1:2" s="1" customFormat="1" ht="15.75" customHeight="1">
      <c r="A350" s="336"/>
      <c r="B350" s="336"/>
    </row>
    <row r="351" spans="1:2" s="1" customFormat="1" ht="15.75" customHeight="1">
      <c r="A351" s="336"/>
      <c r="B351" s="336"/>
    </row>
    <row r="352" spans="1:2" s="1" customFormat="1" ht="15.75" customHeight="1">
      <c r="A352" s="336"/>
      <c r="B352" s="336"/>
    </row>
    <row r="353" spans="1:2" s="1" customFormat="1" ht="15.75" customHeight="1">
      <c r="A353" s="336"/>
      <c r="B353" s="336"/>
    </row>
    <row r="354" spans="1:2" s="1" customFormat="1" ht="15.75" customHeight="1">
      <c r="A354" s="336"/>
      <c r="B354" s="336"/>
    </row>
    <row r="355" spans="1:2" s="1" customFormat="1" ht="15.75" customHeight="1">
      <c r="A355" s="336"/>
      <c r="B355" s="336"/>
    </row>
    <row r="356" spans="1:2" s="1" customFormat="1" ht="15.75" customHeight="1">
      <c r="A356" s="336"/>
      <c r="B356" s="336"/>
    </row>
    <row r="357" spans="1:2" s="1" customFormat="1" ht="15.75" customHeight="1">
      <c r="A357" s="336"/>
      <c r="B357" s="336"/>
    </row>
    <row r="358" spans="1:2" s="1" customFormat="1" ht="15.75" customHeight="1">
      <c r="A358" s="336"/>
      <c r="B358" s="336"/>
    </row>
    <row r="359" spans="1:2" s="1" customFormat="1" ht="15.75" customHeight="1">
      <c r="A359" s="336"/>
      <c r="B359" s="336"/>
    </row>
    <row r="360" spans="1:2" s="1" customFormat="1" ht="15.75" customHeight="1">
      <c r="A360" s="336"/>
      <c r="B360" s="336"/>
    </row>
    <row r="361" spans="1:2" s="1" customFormat="1" ht="15.75" customHeight="1">
      <c r="A361" s="336"/>
      <c r="B361" s="336"/>
    </row>
    <row r="362" spans="1:2" s="1" customFormat="1" ht="15.75" customHeight="1">
      <c r="A362" s="336"/>
      <c r="B362" s="336"/>
    </row>
    <row r="363" spans="1:2" s="1" customFormat="1" ht="15.75" customHeight="1">
      <c r="A363" s="336"/>
      <c r="B363" s="336"/>
    </row>
    <row r="364" spans="1:2" s="1" customFormat="1" ht="15.75" customHeight="1">
      <c r="A364" s="336"/>
      <c r="B364" s="336"/>
    </row>
    <row r="365" spans="1:2" s="1" customFormat="1" ht="15.75" customHeight="1">
      <c r="A365" s="336"/>
      <c r="B365" s="336"/>
    </row>
    <row r="366" spans="1:2" s="1" customFormat="1" ht="15.75" customHeight="1">
      <c r="A366" s="336"/>
      <c r="B366" s="336"/>
    </row>
    <row r="367" spans="1:2" s="1" customFormat="1" ht="15.75" customHeight="1">
      <c r="A367" s="336"/>
      <c r="B367" s="336"/>
    </row>
    <row r="368" spans="1:2" s="1" customFormat="1" ht="15.75" customHeight="1">
      <c r="A368" s="336"/>
      <c r="B368" s="336"/>
    </row>
    <row r="369" spans="1:2" s="1" customFormat="1" ht="15.75" customHeight="1">
      <c r="A369" s="336"/>
      <c r="B369" s="336"/>
    </row>
    <row r="370" spans="1:2" s="1" customFormat="1" ht="15.75" customHeight="1">
      <c r="A370" s="336"/>
      <c r="B370" s="336"/>
    </row>
    <row r="371" spans="1:2" s="1" customFormat="1" ht="15.75" customHeight="1">
      <c r="A371" s="336"/>
      <c r="B371" s="336"/>
    </row>
    <row r="372" spans="1:2" s="1" customFormat="1" ht="15.75" customHeight="1">
      <c r="A372" s="336"/>
      <c r="B372" s="336"/>
    </row>
    <row r="373" spans="1:2" s="1" customFormat="1" ht="15.75" customHeight="1">
      <c r="A373" s="336"/>
      <c r="B373" s="336"/>
    </row>
    <row r="374" spans="1:2" s="1" customFormat="1" ht="15.75" customHeight="1">
      <c r="A374" s="336"/>
      <c r="B374" s="336"/>
    </row>
    <row r="375" spans="1:2" s="1" customFormat="1" ht="15.75" customHeight="1">
      <c r="A375" s="336"/>
      <c r="B375" s="336"/>
    </row>
    <row r="376" spans="1:2" s="1" customFormat="1" ht="15.75" customHeight="1">
      <c r="A376" s="336"/>
      <c r="B376" s="336"/>
    </row>
    <row r="377" spans="1:2" s="1" customFormat="1" ht="15.75" customHeight="1">
      <c r="A377" s="336"/>
      <c r="B377" s="336"/>
    </row>
    <row r="378" spans="1:2" s="1" customFormat="1" ht="15.75" customHeight="1">
      <c r="A378" s="336"/>
      <c r="B378" s="336"/>
    </row>
    <row r="379" spans="1:2" s="1" customFormat="1" ht="15.75" customHeight="1">
      <c r="A379" s="336"/>
      <c r="B379" s="336"/>
    </row>
    <row r="380" spans="1:2" s="1" customFormat="1" ht="15.75" customHeight="1">
      <c r="A380" s="336"/>
      <c r="B380" s="336"/>
    </row>
    <row r="381" spans="1:2" s="1" customFormat="1" ht="15.75" customHeight="1">
      <c r="A381" s="336"/>
      <c r="B381" s="336"/>
    </row>
    <row r="382" spans="1:2" s="1" customFormat="1" ht="15.75" customHeight="1">
      <c r="A382" s="336"/>
      <c r="B382" s="336"/>
    </row>
    <row r="383" spans="1:2" s="1" customFormat="1" ht="15.75" customHeight="1">
      <c r="A383" s="336"/>
      <c r="B383" s="336"/>
    </row>
    <row r="384" spans="1:2" s="1" customFormat="1" ht="15.75" customHeight="1">
      <c r="A384" s="336"/>
      <c r="B384" s="336"/>
    </row>
    <row r="385" spans="1:2" s="1" customFormat="1" ht="15.75" customHeight="1">
      <c r="A385" s="336"/>
      <c r="B385" s="336"/>
    </row>
    <row r="386" spans="1:2" s="1" customFormat="1" ht="15.75" customHeight="1">
      <c r="A386" s="336"/>
      <c r="B386" s="336"/>
    </row>
    <row r="387" spans="1:2" s="1" customFormat="1" ht="15.75" customHeight="1">
      <c r="A387" s="336"/>
      <c r="B387" s="336"/>
    </row>
    <row r="388" spans="1:2" s="1" customFormat="1" ht="15.75" customHeight="1">
      <c r="A388" s="336"/>
      <c r="B388" s="336"/>
    </row>
    <row r="389" spans="1:2" s="1" customFormat="1" ht="15.75" customHeight="1">
      <c r="A389" s="336"/>
      <c r="B389" s="336"/>
    </row>
    <row r="390" spans="1:2" s="1" customFormat="1" ht="15.75" customHeight="1">
      <c r="A390" s="336"/>
      <c r="B390" s="336"/>
    </row>
    <row r="391" spans="1:2" s="1" customFormat="1" ht="15.75" customHeight="1">
      <c r="A391" s="336"/>
      <c r="B391" s="336"/>
    </row>
    <row r="392" spans="1:2" s="1" customFormat="1" ht="15.75" customHeight="1">
      <c r="A392" s="336"/>
      <c r="B392" s="336"/>
    </row>
    <row r="393" spans="1:2" s="1" customFormat="1" ht="15.75" customHeight="1">
      <c r="A393" s="336"/>
      <c r="B393" s="336"/>
    </row>
    <row r="394" spans="1:2" s="1" customFormat="1" ht="15.75" customHeight="1">
      <c r="A394" s="336"/>
      <c r="B394" s="336"/>
    </row>
    <row r="395" spans="1:2" s="1" customFormat="1" ht="15.75" customHeight="1">
      <c r="A395" s="336"/>
      <c r="B395" s="336"/>
    </row>
    <row r="396" spans="1:2" s="1" customFormat="1" ht="15.75" customHeight="1">
      <c r="A396" s="336"/>
      <c r="B396" s="336"/>
    </row>
    <row r="397" spans="1:2" s="1" customFormat="1" ht="15.75" customHeight="1">
      <c r="A397" s="336"/>
      <c r="B397" s="336"/>
    </row>
    <row r="398" spans="1:2" s="1" customFormat="1" ht="15.75" customHeight="1">
      <c r="A398" s="336"/>
      <c r="B398" s="336"/>
    </row>
    <row r="399" spans="1:2" s="1" customFormat="1" ht="15.75" customHeight="1">
      <c r="A399" s="336"/>
      <c r="B399" s="336"/>
    </row>
    <row r="400" spans="1:2" s="1" customFormat="1" ht="15.75" customHeight="1">
      <c r="A400" s="336"/>
      <c r="B400" s="336"/>
    </row>
    <row r="401" spans="1:2" s="1" customFormat="1" ht="15.75" customHeight="1">
      <c r="A401" s="336"/>
      <c r="B401" s="336"/>
    </row>
    <row r="402" spans="1:2" s="1" customFormat="1" ht="15.75" customHeight="1">
      <c r="A402" s="336"/>
      <c r="B402" s="336"/>
    </row>
    <row r="403" spans="1:2" s="1" customFormat="1" ht="15.75" customHeight="1">
      <c r="A403" s="336"/>
      <c r="B403" s="336"/>
    </row>
    <row r="404" spans="1:2" s="1" customFormat="1" ht="15.75" customHeight="1">
      <c r="A404" s="336"/>
      <c r="B404" s="336"/>
    </row>
    <row r="405" spans="1:2" s="1" customFormat="1" ht="15.75" customHeight="1">
      <c r="A405" s="336"/>
      <c r="B405" s="336"/>
    </row>
    <row r="406" spans="1:2" s="1" customFormat="1" ht="15.75" customHeight="1">
      <c r="A406" s="336"/>
      <c r="B406" s="336"/>
    </row>
    <row r="407" spans="1:2" s="1" customFormat="1" ht="15.75" customHeight="1">
      <c r="A407" s="336"/>
      <c r="B407" s="336"/>
    </row>
    <row r="408" spans="1:2" s="1" customFormat="1" ht="15.75" customHeight="1">
      <c r="A408" s="336"/>
      <c r="B408" s="336"/>
    </row>
    <row r="409" spans="1:2" s="1" customFormat="1" ht="15.75" customHeight="1">
      <c r="A409" s="336"/>
      <c r="B409" s="336"/>
    </row>
    <row r="410" spans="1:2" s="1" customFormat="1" ht="15.75" customHeight="1">
      <c r="A410" s="336"/>
      <c r="B410" s="336"/>
    </row>
    <row r="411" spans="1:2" s="1" customFormat="1" ht="15.75" customHeight="1">
      <c r="A411" s="336"/>
      <c r="B411" s="336"/>
    </row>
    <row r="412" spans="1:2" s="1" customFormat="1" ht="15.75" customHeight="1">
      <c r="A412" s="336"/>
      <c r="B412" s="336"/>
    </row>
    <row r="413" spans="1:2" s="1" customFormat="1" ht="15.75" customHeight="1">
      <c r="A413" s="336"/>
      <c r="B413" s="336"/>
    </row>
    <row r="414" spans="1:2" s="1" customFormat="1" ht="15.75" customHeight="1">
      <c r="A414" s="336"/>
      <c r="B414" s="336"/>
    </row>
    <row r="415" spans="1:2" s="1" customFormat="1" ht="15.75" customHeight="1">
      <c r="A415" s="336"/>
      <c r="B415" s="336"/>
    </row>
    <row r="416" spans="1:2" s="1" customFormat="1" ht="15.75" customHeight="1">
      <c r="A416" s="336"/>
      <c r="B416" s="336"/>
    </row>
    <row r="417" spans="1:2" s="1" customFormat="1" ht="15.75" customHeight="1">
      <c r="A417" s="336"/>
      <c r="B417" s="336"/>
    </row>
    <row r="418" spans="1:2" s="1" customFormat="1" ht="15.75" customHeight="1">
      <c r="A418" s="336"/>
      <c r="B418" s="336"/>
    </row>
    <row r="419" spans="1:2" s="1" customFormat="1" ht="15.75" customHeight="1">
      <c r="A419" s="336"/>
      <c r="B419" s="336"/>
    </row>
    <row r="420" spans="1:2" s="1" customFormat="1" ht="15.75" customHeight="1">
      <c r="A420" s="336"/>
      <c r="B420" s="336"/>
    </row>
    <row r="421" spans="1:2" s="1" customFormat="1" ht="15.75" customHeight="1">
      <c r="A421" s="336"/>
      <c r="B421" s="336"/>
    </row>
    <row r="422" spans="1:2" s="1" customFormat="1" ht="15.75" customHeight="1">
      <c r="A422" s="336"/>
      <c r="B422" s="336"/>
    </row>
    <row r="423" spans="1:2" s="1" customFormat="1" ht="15.75" customHeight="1">
      <c r="A423" s="336"/>
      <c r="B423" s="336"/>
    </row>
    <row r="424" spans="1:2" s="1" customFormat="1" ht="15.75" customHeight="1">
      <c r="A424" s="336"/>
      <c r="B424" s="336"/>
    </row>
    <row r="425" spans="1:2" s="1" customFormat="1" ht="15.75" customHeight="1">
      <c r="A425" s="336"/>
      <c r="B425" s="336"/>
    </row>
    <row r="426" spans="1:2" s="1" customFormat="1" ht="15.75" customHeight="1">
      <c r="A426" s="336"/>
      <c r="B426" s="336"/>
    </row>
    <row r="427" spans="1:2" s="1" customFormat="1" ht="15.75" customHeight="1">
      <c r="A427" s="336"/>
      <c r="B427" s="336"/>
    </row>
    <row r="428" spans="1:2" s="1" customFormat="1" ht="15.75" customHeight="1">
      <c r="A428" s="336"/>
      <c r="B428" s="336"/>
    </row>
    <row r="429" spans="1:2" s="1" customFormat="1" ht="15.75" customHeight="1">
      <c r="A429" s="336"/>
      <c r="B429" s="336"/>
    </row>
    <row r="430" spans="1:2" s="1" customFormat="1" ht="15.75" customHeight="1">
      <c r="A430" s="336"/>
      <c r="B430" s="336"/>
    </row>
    <row r="431" spans="1:2" s="1" customFormat="1" ht="15.75" customHeight="1">
      <c r="A431" s="336"/>
      <c r="B431" s="336"/>
    </row>
    <row r="432" spans="1:2" s="1" customFormat="1" ht="15.75" customHeight="1">
      <c r="A432" s="336"/>
      <c r="B432" s="336"/>
    </row>
    <row r="433" spans="1:2" s="1" customFormat="1" ht="15.75" customHeight="1">
      <c r="A433" s="336"/>
      <c r="B433" s="336"/>
    </row>
    <row r="434" spans="1:2" s="1" customFormat="1" ht="15.75" customHeight="1">
      <c r="A434" s="336"/>
      <c r="B434" s="336"/>
    </row>
    <row r="435" spans="1:2" s="1" customFormat="1" ht="15.75" customHeight="1">
      <c r="A435" s="336"/>
      <c r="B435" s="336"/>
    </row>
    <row r="436" spans="1:2" s="1" customFormat="1" ht="15.75" customHeight="1">
      <c r="A436" s="336"/>
      <c r="B436" s="336"/>
    </row>
    <row r="437" spans="1:2" s="1" customFormat="1" ht="15.75" customHeight="1">
      <c r="A437" s="336"/>
      <c r="B437" s="336"/>
    </row>
    <row r="438" spans="1:2" s="1" customFormat="1" ht="15.75" customHeight="1">
      <c r="A438" s="336"/>
      <c r="B438" s="336"/>
    </row>
    <row r="439" spans="1:2" s="1" customFormat="1" ht="15.75" customHeight="1">
      <c r="A439" s="336"/>
      <c r="B439" s="336"/>
    </row>
    <row r="440" spans="1:2" s="1" customFormat="1" ht="15.75" customHeight="1">
      <c r="A440" s="336"/>
      <c r="B440" s="336"/>
    </row>
    <row r="441" spans="1:2" s="1" customFormat="1" ht="15.75" customHeight="1">
      <c r="A441" s="336"/>
      <c r="B441" s="336"/>
    </row>
    <row r="442" spans="1:2" s="1" customFormat="1" ht="15.75" customHeight="1">
      <c r="A442" s="336"/>
      <c r="B442" s="336"/>
    </row>
    <row r="443" spans="1:2" s="1" customFormat="1" ht="15.75" customHeight="1">
      <c r="A443" s="336"/>
      <c r="B443" s="336"/>
    </row>
    <row r="444" spans="1:2" s="1" customFormat="1" ht="15.75" customHeight="1">
      <c r="A444" s="336"/>
      <c r="B444" s="336"/>
    </row>
    <row r="445" spans="1:2" s="1" customFormat="1" ht="15.75" customHeight="1">
      <c r="A445" s="336"/>
      <c r="B445" s="336"/>
    </row>
    <row r="446" spans="1:2" s="1" customFormat="1" ht="15.75" customHeight="1">
      <c r="A446" s="336"/>
      <c r="B446" s="336"/>
    </row>
    <row r="447" spans="1:2" s="1" customFormat="1" ht="15.75" customHeight="1">
      <c r="A447" s="336"/>
      <c r="B447" s="336"/>
    </row>
    <row r="448" spans="1:2" s="1" customFormat="1" ht="15.75" customHeight="1">
      <c r="A448" s="336"/>
      <c r="B448" s="336"/>
    </row>
    <row r="449" spans="1:2" s="1" customFormat="1" ht="15.75" customHeight="1">
      <c r="A449" s="336"/>
      <c r="B449" s="336"/>
    </row>
    <row r="450" spans="1:2" s="1" customFormat="1" ht="15.75" customHeight="1">
      <c r="A450" s="336"/>
      <c r="B450" s="336"/>
    </row>
    <row r="451" spans="1:2" s="1" customFormat="1" ht="15.75" customHeight="1">
      <c r="A451" s="336"/>
      <c r="B451" s="336"/>
    </row>
    <row r="452" spans="1:2" s="1" customFormat="1" ht="15.75" customHeight="1">
      <c r="A452" s="336"/>
      <c r="B452" s="336"/>
    </row>
    <row r="453" spans="1:2" s="1" customFormat="1" ht="15.75" customHeight="1">
      <c r="A453" s="336"/>
      <c r="B453" s="336"/>
    </row>
    <row r="454" spans="1:2" s="1" customFormat="1" ht="15.75" customHeight="1">
      <c r="A454" s="336"/>
      <c r="B454" s="336"/>
    </row>
    <row r="455" spans="1:2" s="1" customFormat="1" ht="15.75" customHeight="1">
      <c r="A455" s="336"/>
      <c r="B455" s="336"/>
    </row>
    <row r="456" spans="1:2" s="1" customFormat="1" ht="15.75" customHeight="1">
      <c r="A456" s="336"/>
      <c r="B456" s="336"/>
    </row>
    <row r="457" spans="1:2" s="1" customFormat="1" ht="15.75" customHeight="1">
      <c r="A457" s="336"/>
      <c r="B457" s="336"/>
    </row>
    <row r="458" spans="1:2" s="1" customFormat="1" ht="15.75" customHeight="1">
      <c r="A458" s="336"/>
      <c r="B458" s="336"/>
    </row>
    <row r="459" spans="1:2" s="1" customFormat="1" ht="15.75" customHeight="1">
      <c r="A459" s="336"/>
      <c r="B459" s="336"/>
    </row>
    <row r="460" spans="1:2" s="1" customFormat="1" ht="15.75" customHeight="1">
      <c r="A460" s="336"/>
      <c r="B460" s="336"/>
    </row>
    <row r="461" spans="1:2" s="1" customFormat="1" ht="15.75" customHeight="1">
      <c r="A461" s="336"/>
      <c r="B461" s="336"/>
    </row>
    <row r="462" spans="1:2" s="1" customFormat="1" ht="15.75" customHeight="1">
      <c r="A462" s="336"/>
      <c r="B462" s="336"/>
    </row>
    <row r="463" spans="1:2" s="1" customFormat="1" ht="15.75" customHeight="1">
      <c r="A463" s="336"/>
      <c r="B463" s="336"/>
    </row>
    <row r="464" spans="1:2" s="1" customFormat="1" ht="15.75" customHeight="1">
      <c r="A464" s="336"/>
      <c r="B464" s="336"/>
    </row>
    <row r="465" spans="1:2" s="1" customFormat="1" ht="15.75" customHeight="1">
      <c r="A465" s="336"/>
      <c r="B465" s="336"/>
    </row>
    <row r="466" spans="1:2" s="1" customFormat="1" ht="15.75" customHeight="1">
      <c r="A466" s="336"/>
      <c r="B466" s="336"/>
    </row>
    <row r="467" spans="1:2" s="1" customFormat="1" ht="15.75" customHeight="1">
      <c r="A467" s="336"/>
      <c r="B467" s="336"/>
    </row>
    <row r="468" spans="1:2" s="1" customFormat="1" ht="15.75" customHeight="1">
      <c r="A468" s="336"/>
      <c r="B468" s="336"/>
    </row>
    <row r="469" spans="1:2" s="1" customFormat="1" ht="15.75" customHeight="1">
      <c r="A469" s="336"/>
      <c r="B469" s="336"/>
    </row>
    <row r="470" spans="1:2" s="1" customFormat="1" ht="15.75" customHeight="1">
      <c r="A470" s="336"/>
      <c r="B470" s="336"/>
    </row>
    <row r="471" spans="1:2" s="1" customFormat="1" ht="15.75" customHeight="1">
      <c r="A471" s="336"/>
      <c r="B471" s="336"/>
    </row>
    <row r="472" spans="1:2" s="1" customFormat="1" ht="15.75" customHeight="1">
      <c r="A472" s="336"/>
      <c r="B472" s="336"/>
    </row>
    <row r="473" spans="1:2" s="1" customFormat="1" ht="15.75" customHeight="1">
      <c r="A473" s="336"/>
      <c r="B473" s="336"/>
    </row>
    <row r="474" spans="1:2" s="1" customFormat="1" ht="15.75" customHeight="1">
      <c r="A474" s="336"/>
      <c r="B474" s="336"/>
    </row>
    <row r="475" spans="1:2" s="1" customFormat="1" ht="15.75" customHeight="1">
      <c r="A475" s="336"/>
      <c r="B475" s="336"/>
    </row>
    <row r="476" spans="1:2" s="1" customFormat="1" ht="15.75" customHeight="1">
      <c r="A476" s="336"/>
      <c r="B476" s="336"/>
    </row>
    <row r="477" spans="1:2" s="1" customFormat="1" ht="15.75" customHeight="1">
      <c r="A477" s="336"/>
      <c r="B477" s="336"/>
    </row>
    <row r="478" spans="1:2" s="1" customFormat="1" ht="15.75" customHeight="1">
      <c r="A478" s="336"/>
      <c r="B478" s="336"/>
    </row>
    <row r="479" spans="1:2" s="1" customFormat="1" ht="15.75" customHeight="1">
      <c r="A479" s="336"/>
      <c r="B479" s="336"/>
    </row>
    <row r="480" spans="1:2" s="1" customFormat="1" ht="15.75" customHeight="1">
      <c r="A480" s="336"/>
      <c r="B480" s="336"/>
    </row>
    <row r="481" spans="1:2" s="1" customFormat="1" ht="15.75" customHeight="1">
      <c r="A481" s="336"/>
      <c r="B481" s="336"/>
    </row>
    <row r="482" spans="1:2" s="1" customFormat="1" ht="15.75" customHeight="1">
      <c r="A482" s="336"/>
      <c r="B482" s="336"/>
    </row>
    <row r="483" spans="1:2" s="1" customFormat="1" ht="15.75" customHeight="1">
      <c r="A483" s="336"/>
      <c r="B483" s="336"/>
    </row>
    <row r="484" spans="1:2" s="1" customFormat="1" ht="15.75" customHeight="1">
      <c r="A484" s="336"/>
      <c r="B484" s="336"/>
    </row>
    <row r="485" spans="1:2" s="1" customFormat="1" ht="15.75" customHeight="1">
      <c r="A485" s="336"/>
      <c r="B485" s="336"/>
    </row>
    <row r="486" spans="1:2" s="1" customFormat="1" ht="15.75" customHeight="1">
      <c r="A486" s="336"/>
      <c r="B486" s="336"/>
    </row>
    <row r="487" spans="1:2" s="1" customFormat="1" ht="15.75" customHeight="1">
      <c r="A487" s="336"/>
      <c r="B487" s="336"/>
    </row>
    <row r="488" spans="1:2" s="1" customFormat="1" ht="15.75" customHeight="1">
      <c r="A488" s="336"/>
      <c r="B488" s="336"/>
    </row>
    <row r="489" spans="1:2" s="1" customFormat="1" ht="15.75" customHeight="1">
      <c r="A489" s="336"/>
      <c r="B489" s="336"/>
    </row>
    <row r="490" spans="1:2" s="1" customFormat="1" ht="15.75" customHeight="1">
      <c r="A490" s="336"/>
      <c r="B490" s="336"/>
    </row>
    <row r="491" spans="1:2" s="1" customFormat="1" ht="15.75" customHeight="1">
      <c r="A491" s="336"/>
      <c r="B491" s="336"/>
    </row>
    <row r="492" spans="1:2" s="1" customFormat="1" ht="15.75" customHeight="1">
      <c r="A492" s="336"/>
      <c r="B492" s="336"/>
    </row>
    <row r="493" spans="1:2" s="1" customFormat="1" ht="15.75" customHeight="1">
      <c r="A493" s="336"/>
      <c r="B493" s="336"/>
    </row>
    <row r="494" spans="1:2" s="1" customFormat="1" ht="15.75" customHeight="1">
      <c r="A494" s="336"/>
      <c r="B494" s="336"/>
    </row>
    <row r="495" spans="1:2" s="1" customFormat="1" ht="15.75" customHeight="1">
      <c r="A495" s="336"/>
      <c r="B495" s="336"/>
    </row>
    <row r="496" spans="1:2" s="1" customFormat="1" ht="15.75" customHeight="1">
      <c r="A496" s="336"/>
      <c r="B496" s="336"/>
    </row>
    <row r="497" spans="1:2" s="1" customFormat="1" ht="15.75" customHeight="1">
      <c r="A497" s="336"/>
      <c r="B497" s="336"/>
    </row>
    <row r="498" spans="1:2" s="1" customFormat="1" ht="15.75" customHeight="1">
      <c r="A498" s="336"/>
      <c r="B498" s="336"/>
    </row>
    <row r="499" spans="1:2" s="1" customFormat="1" ht="15.75" customHeight="1">
      <c r="A499" s="336"/>
      <c r="B499" s="336"/>
    </row>
    <row r="500" spans="1:2" s="1" customFormat="1" ht="15.75" customHeight="1">
      <c r="A500" s="336"/>
      <c r="B500" s="336"/>
    </row>
    <row r="501" spans="1:2" s="1" customFormat="1" ht="15.75" customHeight="1">
      <c r="A501" s="336"/>
      <c r="B501" s="336"/>
    </row>
    <row r="502" spans="1:2" s="1" customFormat="1" ht="15.75" customHeight="1">
      <c r="A502" s="336"/>
      <c r="B502" s="336"/>
    </row>
    <row r="503" spans="1:2" s="1" customFormat="1" ht="15.75" customHeight="1">
      <c r="A503" s="336"/>
      <c r="B503" s="336"/>
    </row>
    <row r="504" spans="1:2" s="1" customFormat="1" ht="15.75" customHeight="1">
      <c r="A504" s="336"/>
      <c r="B504" s="336"/>
    </row>
    <row r="505" spans="1:2" s="1" customFormat="1" ht="15.75" customHeight="1">
      <c r="A505" s="336"/>
      <c r="B505" s="336"/>
    </row>
    <row r="506" spans="1:2" s="1" customFormat="1" ht="15.75" customHeight="1">
      <c r="A506" s="336"/>
      <c r="B506" s="336"/>
    </row>
    <row r="507" spans="1:2" s="1" customFormat="1" ht="15.75" customHeight="1">
      <c r="A507" s="336"/>
      <c r="B507" s="336"/>
    </row>
    <row r="508" spans="1:2" s="1" customFormat="1" ht="15.75" customHeight="1">
      <c r="A508" s="336"/>
      <c r="B508" s="336"/>
    </row>
    <row r="509" spans="1:2" s="1" customFormat="1" ht="15.75" customHeight="1">
      <c r="A509" s="336"/>
      <c r="B509" s="336"/>
    </row>
    <row r="510" spans="1:2" s="1" customFormat="1" ht="15.75" customHeight="1">
      <c r="A510" s="336"/>
      <c r="B510" s="336"/>
    </row>
    <row r="511" spans="1:2" s="1" customFormat="1" ht="15.75" customHeight="1">
      <c r="A511" s="336"/>
      <c r="B511" s="336"/>
    </row>
    <row r="512" spans="1:2" s="1" customFormat="1" ht="15.75" customHeight="1">
      <c r="A512" s="336"/>
      <c r="B512" s="336"/>
    </row>
    <row r="513" spans="1:2" s="1" customFormat="1" ht="15.75" customHeight="1">
      <c r="A513" s="336"/>
      <c r="B513" s="336"/>
    </row>
    <row r="514" spans="1:2" s="1" customFormat="1" ht="15.75" customHeight="1">
      <c r="A514" s="336"/>
      <c r="B514" s="336"/>
    </row>
    <row r="515" spans="1:2" s="1" customFormat="1" ht="15.75" customHeight="1">
      <c r="A515" s="336"/>
      <c r="B515" s="336"/>
    </row>
    <row r="516" spans="1:2" s="1" customFormat="1" ht="15.75" customHeight="1">
      <c r="A516" s="336"/>
      <c r="B516" s="336"/>
    </row>
    <row r="517" spans="1:2" s="1" customFormat="1" ht="15.75" customHeight="1">
      <c r="A517" s="336"/>
      <c r="B517" s="336"/>
    </row>
    <row r="518" spans="1:2" s="1" customFormat="1" ht="15.75" customHeight="1">
      <c r="A518" s="336"/>
      <c r="B518" s="336"/>
    </row>
    <row r="519" spans="1:2" s="1" customFormat="1" ht="15.75" customHeight="1">
      <c r="A519" s="336"/>
      <c r="B519" s="336"/>
    </row>
    <row r="520" spans="1:2" s="1" customFormat="1" ht="15.75" customHeight="1">
      <c r="A520" s="336"/>
      <c r="B520" s="336"/>
    </row>
    <row r="521" spans="1:2" s="1" customFormat="1" ht="15.75" customHeight="1">
      <c r="A521" s="336"/>
      <c r="B521" s="336"/>
    </row>
    <row r="522" spans="1:2" s="1" customFormat="1" ht="15.75" customHeight="1">
      <c r="A522" s="336"/>
      <c r="B522" s="336"/>
    </row>
    <row r="523" spans="1:2" s="1" customFormat="1" ht="15.75" customHeight="1">
      <c r="A523" s="336"/>
      <c r="B523" s="336"/>
    </row>
    <row r="524" spans="1:2" s="1" customFormat="1" ht="15.75" customHeight="1">
      <c r="A524" s="336"/>
      <c r="B524" s="336"/>
    </row>
    <row r="525" spans="1:2" s="1" customFormat="1" ht="15.75" customHeight="1">
      <c r="A525" s="336"/>
      <c r="B525" s="336"/>
    </row>
    <row r="526" spans="1:2" s="1" customFormat="1" ht="15.75" customHeight="1">
      <c r="A526" s="336"/>
      <c r="B526" s="336"/>
    </row>
    <row r="527" spans="1:2" s="1" customFormat="1" ht="15.75" customHeight="1">
      <c r="A527" s="336"/>
      <c r="B527" s="336"/>
    </row>
    <row r="528" spans="1:2" s="1" customFormat="1" ht="15.75" customHeight="1">
      <c r="A528" s="336"/>
      <c r="B528" s="336"/>
    </row>
    <row r="529" spans="1:2" s="1" customFormat="1" ht="15.75" customHeight="1">
      <c r="A529" s="336"/>
      <c r="B529" s="336"/>
    </row>
    <row r="530" spans="1:2" s="1" customFormat="1" ht="15.75" customHeight="1">
      <c r="A530" s="336"/>
      <c r="B530" s="336"/>
    </row>
  </sheetData>
  <sheetProtection/>
  <mergeCells count="7">
    <mergeCell ref="H3:I3"/>
    <mergeCell ref="B1:I1"/>
    <mergeCell ref="D2:F2"/>
    <mergeCell ref="A3:A4"/>
    <mergeCell ref="B3:C3"/>
    <mergeCell ref="D3:E3"/>
    <mergeCell ref="F3:G3"/>
  </mergeCells>
  <printOptions/>
  <pageMargins left="0.4724409448818898" right="0.1968503937007874" top="0.6692913385826772" bottom="0.2755905511811024" header="0.4330708661417323" footer="0.1968503937007874"/>
  <pageSetup fitToHeight="1" fitToWidth="1" horizontalDpi="300" verticalDpi="3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B1:T351"/>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4.25390625" style="117" customWidth="1"/>
    <col min="2" max="2" width="11.625" style="117" customWidth="1"/>
    <col min="3" max="3" width="10.00390625" style="117" customWidth="1"/>
    <col min="4" max="4" width="10.375" style="117" customWidth="1"/>
    <col min="5" max="5" width="9.75390625" style="117" customWidth="1"/>
    <col min="6" max="6" width="10.125" style="117" customWidth="1"/>
    <col min="7" max="9" width="9.375" style="117" customWidth="1"/>
    <col min="10" max="10" width="10.875" style="117" customWidth="1"/>
    <col min="11" max="11" width="5.125" style="117" customWidth="1"/>
    <col min="12" max="12" width="11.625" style="117" customWidth="1"/>
    <col min="13" max="13" width="5.875" style="117" customWidth="1"/>
    <col min="14" max="14" width="11.625" style="117" customWidth="1"/>
    <col min="15" max="15" width="5.125" style="117" customWidth="1"/>
    <col min="16" max="16" width="11.625" style="117" customWidth="1"/>
    <col min="17" max="17" width="5.125" style="117" customWidth="1"/>
    <col min="18" max="18" width="11.625" style="117" customWidth="1"/>
    <col min="19" max="19" width="5.125" style="117" customWidth="1"/>
    <col min="20" max="20" width="9.00390625" style="203" customWidth="1"/>
    <col min="21" max="16384" width="9.00390625" style="117" customWidth="1"/>
  </cols>
  <sheetData>
    <row r="1" spans="2:20" s="1" customFormat="1" ht="46.5" customHeight="1">
      <c r="B1" s="743" t="s">
        <v>344</v>
      </c>
      <c r="C1" s="744"/>
      <c r="D1" s="744"/>
      <c r="E1" s="744"/>
      <c r="F1" s="744"/>
      <c r="G1" s="744"/>
      <c r="H1" s="744"/>
      <c r="I1" s="744"/>
      <c r="J1" s="744"/>
      <c r="T1" s="204"/>
    </row>
    <row r="2" spans="2:20" s="1" customFormat="1" ht="14.25" thickBot="1">
      <c r="B2"/>
      <c r="C2"/>
      <c r="D2"/>
      <c r="E2" s="745" t="s">
        <v>345</v>
      </c>
      <c r="F2" s="745"/>
      <c r="G2" s="745"/>
      <c r="H2" s="745"/>
      <c r="I2"/>
      <c r="J2"/>
      <c r="T2" s="204"/>
    </row>
    <row r="3" spans="2:20" s="1" customFormat="1" ht="14.25" thickBot="1">
      <c r="B3" s="697"/>
      <c r="C3" s="698" t="s">
        <v>346</v>
      </c>
      <c r="D3" s="699" t="s">
        <v>347</v>
      </c>
      <c r="E3" s="699" t="s">
        <v>348</v>
      </c>
      <c r="F3" s="699" t="s">
        <v>349</v>
      </c>
      <c r="G3" s="699" t="s">
        <v>350</v>
      </c>
      <c r="H3" s="700" t="s">
        <v>351</v>
      </c>
      <c r="I3" s="697" t="s">
        <v>352</v>
      </c>
      <c r="J3" s="702" t="s">
        <v>353</v>
      </c>
      <c r="T3" s="204"/>
    </row>
    <row r="4" spans="2:20" s="1" customFormat="1" ht="13.5">
      <c r="B4" s="680" t="s">
        <v>485</v>
      </c>
      <c r="C4" s="681">
        <v>373991</v>
      </c>
      <c r="D4" s="258">
        <v>370812</v>
      </c>
      <c r="E4" s="258">
        <v>379025</v>
      </c>
      <c r="F4" s="258">
        <v>382157</v>
      </c>
      <c r="G4" s="682">
        <v>386413</v>
      </c>
      <c r="H4" s="683">
        <v>400916</v>
      </c>
      <c r="I4" s="241">
        <v>370504</v>
      </c>
      <c r="J4" s="684">
        <f>I4-H4</f>
        <v>-30412</v>
      </c>
      <c r="T4" s="204"/>
    </row>
    <row r="5" spans="2:20" s="1" customFormat="1" ht="13.5">
      <c r="B5" s="685" t="s">
        <v>566</v>
      </c>
      <c r="C5" s="686">
        <v>409823</v>
      </c>
      <c r="D5" s="39">
        <v>406455</v>
      </c>
      <c r="E5" s="39">
        <v>406455</v>
      </c>
      <c r="F5" s="39">
        <v>406455</v>
      </c>
      <c r="G5" s="687">
        <v>405455</v>
      </c>
      <c r="H5" s="115">
        <v>393455</v>
      </c>
      <c r="I5" s="19">
        <v>351641</v>
      </c>
      <c r="J5" s="684">
        <f aca="true" t="shared" si="0" ref="J5:J47">I5-H5</f>
        <v>-41814</v>
      </c>
      <c r="T5" s="204"/>
    </row>
    <row r="6" spans="2:20" s="1" customFormat="1" ht="13.5">
      <c r="B6" s="685" t="s">
        <v>567</v>
      </c>
      <c r="C6" s="686">
        <v>273151</v>
      </c>
      <c r="D6" s="39">
        <v>388913</v>
      </c>
      <c r="E6" s="39">
        <v>416160</v>
      </c>
      <c r="F6" s="39">
        <v>452022</v>
      </c>
      <c r="G6" s="687">
        <v>457035</v>
      </c>
      <c r="H6" s="115">
        <v>457162</v>
      </c>
      <c r="I6" s="19">
        <v>448273</v>
      </c>
      <c r="J6" s="684">
        <f t="shared" si="0"/>
        <v>-8889</v>
      </c>
      <c r="T6" s="204"/>
    </row>
    <row r="7" spans="2:20" s="1" customFormat="1" ht="13.5">
      <c r="B7" s="685" t="s">
        <v>554</v>
      </c>
      <c r="C7" s="686">
        <v>309100</v>
      </c>
      <c r="D7" s="39">
        <v>314000</v>
      </c>
      <c r="E7" s="39">
        <v>314000</v>
      </c>
      <c r="F7" s="39">
        <v>314000</v>
      </c>
      <c r="G7" s="687">
        <v>314000</v>
      </c>
      <c r="H7" s="115">
        <v>314000</v>
      </c>
      <c r="I7" s="19">
        <v>317700</v>
      </c>
      <c r="J7" s="684">
        <f t="shared" si="0"/>
        <v>3700</v>
      </c>
      <c r="T7" s="204"/>
    </row>
    <row r="8" spans="2:20" s="1" customFormat="1" ht="13.5">
      <c r="B8" s="685" t="s">
        <v>556</v>
      </c>
      <c r="C8" s="686">
        <v>368200</v>
      </c>
      <c r="D8" s="39">
        <v>392600</v>
      </c>
      <c r="E8" s="39">
        <v>392600</v>
      </c>
      <c r="F8" s="39">
        <v>392600</v>
      </c>
      <c r="G8" s="687">
        <v>392600</v>
      </c>
      <c r="H8" s="115">
        <v>376300</v>
      </c>
      <c r="I8" s="19">
        <v>371500</v>
      </c>
      <c r="J8" s="684">
        <f t="shared" si="0"/>
        <v>-4800</v>
      </c>
      <c r="T8" s="204"/>
    </row>
    <row r="9" spans="2:20" s="1" customFormat="1" ht="13.5">
      <c r="B9" s="685" t="s">
        <v>568</v>
      </c>
      <c r="C9" s="686">
        <v>300080</v>
      </c>
      <c r="D9" s="39">
        <v>336849</v>
      </c>
      <c r="E9" s="39">
        <v>362060</v>
      </c>
      <c r="F9" s="39">
        <v>364398</v>
      </c>
      <c r="G9" s="687">
        <v>397461</v>
      </c>
      <c r="H9" s="115">
        <v>459498</v>
      </c>
      <c r="I9" s="19">
        <v>381482</v>
      </c>
      <c r="J9" s="684">
        <f t="shared" si="0"/>
        <v>-78016</v>
      </c>
      <c r="T9" s="204"/>
    </row>
    <row r="10" spans="2:20" s="1" customFormat="1" ht="13.5">
      <c r="B10" s="685" t="s">
        <v>569</v>
      </c>
      <c r="C10" s="686">
        <v>271390</v>
      </c>
      <c r="D10" s="39">
        <v>274182</v>
      </c>
      <c r="E10" s="39">
        <v>288350</v>
      </c>
      <c r="F10" s="39">
        <v>295170</v>
      </c>
      <c r="G10" s="687">
        <v>299540</v>
      </c>
      <c r="H10" s="115">
        <v>325980</v>
      </c>
      <c r="I10" s="19">
        <v>311190</v>
      </c>
      <c r="J10" s="684">
        <f t="shared" si="0"/>
        <v>-14790</v>
      </c>
      <c r="T10" s="204"/>
    </row>
    <row r="11" spans="2:20" s="1" customFormat="1" ht="14.25">
      <c r="B11" s="685" t="s">
        <v>557</v>
      </c>
      <c r="C11" s="686">
        <v>314180</v>
      </c>
      <c r="D11" s="39">
        <v>337780</v>
      </c>
      <c r="E11" s="39">
        <v>326010</v>
      </c>
      <c r="F11" s="39">
        <v>350650</v>
      </c>
      <c r="G11" s="687">
        <v>361950</v>
      </c>
      <c r="H11" s="33">
        <v>395040</v>
      </c>
      <c r="I11" s="19">
        <v>385800</v>
      </c>
      <c r="J11" s="684">
        <f t="shared" si="0"/>
        <v>-9240</v>
      </c>
      <c r="T11" s="204"/>
    </row>
    <row r="12" spans="2:20" s="1" customFormat="1" ht="13.5">
      <c r="B12" s="685" t="s">
        <v>570</v>
      </c>
      <c r="C12" s="686">
        <v>339040</v>
      </c>
      <c r="D12" s="39">
        <v>339130</v>
      </c>
      <c r="E12" s="39">
        <v>351600</v>
      </c>
      <c r="F12" s="39">
        <v>359960</v>
      </c>
      <c r="G12" s="687">
        <v>367590</v>
      </c>
      <c r="H12" s="115">
        <v>389400</v>
      </c>
      <c r="I12" s="19">
        <v>350730</v>
      </c>
      <c r="J12" s="684">
        <f t="shared" si="0"/>
        <v>-38670</v>
      </c>
      <c r="T12" s="204"/>
    </row>
    <row r="13" spans="2:20" s="1" customFormat="1" ht="13.5">
      <c r="B13" s="685" t="s">
        <v>571</v>
      </c>
      <c r="C13" s="686">
        <v>302930</v>
      </c>
      <c r="D13" s="39">
        <v>280670</v>
      </c>
      <c r="E13" s="39">
        <v>300560</v>
      </c>
      <c r="F13" s="39">
        <v>319590</v>
      </c>
      <c r="G13" s="687">
        <v>341940</v>
      </c>
      <c r="H13" s="115">
        <v>370100</v>
      </c>
      <c r="I13" s="19">
        <v>343370</v>
      </c>
      <c r="J13" s="684">
        <f t="shared" si="0"/>
        <v>-26730</v>
      </c>
      <c r="T13" s="204"/>
    </row>
    <row r="14" spans="2:20" s="1" customFormat="1" ht="13.5">
      <c r="B14" s="685" t="s">
        <v>577</v>
      </c>
      <c r="C14" s="686">
        <v>356224</v>
      </c>
      <c r="D14" s="39">
        <v>356224</v>
      </c>
      <c r="E14" s="39">
        <v>356224</v>
      </c>
      <c r="F14" s="39">
        <v>356224</v>
      </c>
      <c r="G14" s="687">
        <v>356224</v>
      </c>
      <c r="H14" s="115">
        <v>356224</v>
      </c>
      <c r="I14" s="241">
        <v>366173</v>
      </c>
      <c r="J14" s="684">
        <f t="shared" si="0"/>
        <v>9949</v>
      </c>
      <c r="T14" s="204"/>
    </row>
    <row r="15" spans="2:20" s="1" customFormat="1" ht="13.5">
      <c r="B15" s="685" t="s">
        <v>578</v>
      </c>
      <c r="C15" s="686">
        <v>482010</v>
      </c>
      <c r="D15" s="39">
        <v>484175</v>
      </c>
      <c r="E15" s="39">
        <v>454160</v>
      </c>
      <c r="F15" s="39">
        <v>469220</v>
      </c>
      <c r="G15" s="687">
        <v>499340</v>
      </c>
      <c r="H15" s="115">
        <v>475420</v>
      </c>
      <c r="I15" s="19">
        <v>496060</v>
      </c>
      <c r="J15" s="684">
        <f t="shared" si="0"/>
        <v>20640</v>
      </c>
      <c r="T15" s="204"/>
    </row>
    <row r="16" spans="2:20" s="1" customFormat="1" ht="13.5">
      <c r="B16" s="685" t="s">
        <v>579</v>
      </c>
      <c r="C16" s="686">
        <v>424750</v>
      </c>
      <c r="D16" s="39">
        <v>418610</v>
      </c>
      <c r="E16" s="39">
        <v>417610</v>
      </c>
      <c r="F16" s="39">
        <v>416640</v>
      </c>
      <c r="G16" s="687">
        <v>416310</v>
      </c>
      <c r="H16" s="115">
        <v>415220</v>
      </c>
      <c r="I16" s="19">
        <v>378730</v>
      </c>
      <c r="J16" s="684">
        <f t="shared" si="0"/>
        <v>-36490</v>
      </c>
      <c r="T16" s="204"/>
    </row>
    <row r="17" spans="2:20" s="1" customFormat="1" ht="13.5">
      <c r="B17" s="685" t="s">
        <v>0</v>
      </c>
      <c r="C17" s="686">
        <v>393600</v>
      </c>
      <c r="D17" s="39">
        <v>399400</v>
      </c>
      <c r="E17" s="39">
        <v>415600</v>
      </c>
      <c r="F17" s="39">
        <v>415600</v>
      </c>
      <c r="G17" s="687">
        <v>415600</v>
      </c>
      <c r="H17" s="115">
        <v>415600</v>
      </c>
      <c r="I17" s="19">
        <v>374300</v>
      </c>
      <c r="J17" s="684">
        <f t="shared" si="0"/>
        <v>-41300</v>
      </c>
      <c r="T17" s="204"/>
    </row>
    <row r="18" spans="2:20" s="1" customFormat="1" ht="13.5">
      <c r="B18" s="685" t="s">
        <v>354</v>
      </c>
      <c r="C18" s="686">
        <v>407630</v>
      </c>
      <c r="D18" s="39">
        <v>385120</v>
      </c>
      <c r="E18" s="39">
        <v>384160</v>
      </c>
      <c r="F18" s="39">
        <v>387470</v>
      </c>
      <c r="G18" s="687">
        <v>398810</v>
      </c>
      <c r="H18" s="115">
        <v>404920</v>
      </c>
      <c r="I18" s="19">
        <v>374940</v>
      </c>
      <c r="J18" s="684">
        <f t="shared" si="0"/>
        <v>-29980</v>
      </c>
      <c r="T18" s="204"/>
    </row>
    <row r="19" spans="2:20" s="1" customFormat="1" ht="13.5">
      <c r="B19" s="685" t="s">
        <v>1</v>
      </c>
      <c r="C19" s="686">
        <v>503900</v>
      </c>
      <c r="D19" s="39">
        <v>454960</v>
      </c>
      <c r="E19" s="39">
        <v>447000</v>
      </c>
      <c r="F19" s="39">
        <v>426900</v>
      </c>
      <c r="G19" s="687">
        <v>424800</v>
      </c>
      <c r="H19" s="115">
        <v>423500</v>
      </c>
      <c r="I19" s="19">
        <v>383900</v>
      </c>
      <c r="J19" s="684">
        <f t="shared" si="0"/>
        <v>-39600</v>
      </c>
      <c r="T19" s="204"/>
    </row>
    <row r="20" spans="2:20" s="1" customFormat="1" ht="13.5">
      <c r="B20" s="685" t="s">
        <v>2</v>
      </c>
      <c r="C20" s="686">
        <v>328300</v>
      </c>
      <c r="D20" s="39">
        <v>329600</v>
      </c>
      <c r="E20" s="39">
        <v>336100</v>
      </c>
      <c r="F20" s="39">
        <v>344800</v>
      </c>
      <c r="G20" s="687">
        <v>354300</v>
      </c>
      <c r="H20" s="115">
        <v>362400</v>
      </c>
      <c r="I20" s="19">
        <v>339400</v>
      </c>
      <c r="J20" s="684">
        <f t="shared" si="0"/>
        <v>-23000</v>
      </c>
      <c r="T20" s="204"/>
    </row>
    <row r="21" spans="2:20" s="1" customFormat="1" ht="14.25">
      <c r="B21" s="685" t="s">
        <v>3</v>
      </c>
      <c r="C21" s="686">
        <v>344500</v>
      </c>
      <c r="D21" s="39">
        <v>344400</v>
      </c>
      <c r="E21" s="39">
        <v>343200</v>
      </c>
      <c r="F21" s="39">
        <v>350400</v>
      </c>
      <c r="G21" s="687">
        <v>376900</v>
      </c>
      <c r="H21" s="33">
        <v>391300</v>
      </c>
      <c r="I21" s="19">
        <v>352200</v>
      </c>
      <c r="J21" s="684">
        <f t="shared" si="0"/>
        <v>-39100</v>
      </c>
      <c r="T21" s="204"/>
    </row>
    <row r="22" spans="2:20" s="1" customFormat="1" ht="13.5">
      <c r="B22" s="685" t="s">
        <v>4</v>
      </c>
      <c r="C22" s="686">
        <v>441405</v>
      </c>
      <c r="D22" s="39">
        <v>461540</v>
      </c>
      <c r="E22" s="39">
        <v>408735</v>
      </c>
      <c r="F22" s="39">
        <v>419450</v>
      </c>
      <c r="G22" s="687">
        <v>462130</v>
      </c>
      <c r="H22" s="115">
        <v>495475</v>
      </c>
      <c r="I22" s="19">
        <v>447044</v>
      </c>
      <c r="J22" s="684">
        <f t="shared" si="0"/>
        <v>-48431</v>
      </c>
      <c r="T22" s="204"/>
    </row>
    <row r="23" spans="2:20" s="1" customFormat="1" ht="13.5">
      <c r="B23" s="685" t="s">
        <v>5</v>
      </c>
      <c r="C23" s="686">
        <v>360680</v>
      </c>
      <c r="D23" s="39">
        <v>360687</v>
      </c>
      <c r="E23" s="39">
        <v>360680</v>
      </c>
      <c r="F23" s="39">
        <v>360680</v>
      </c>
      <c r="G23" s="687">
        <v>355660</v>
      </c>
      <c r="H23" s="115">
        <v>384960</v>
      </c>
      <c r="I23" s="19">
        <v>387950</v>
      </c>
      <c r="J23" s="684">
        <f t="shared" si="0"/>
        <v>2990</v>
      </c>
      <c r="T23" s="204"/>
    </row>
    <row r="24" spans="2:20" s="1" customFormat="1" ht="13.5">
      <c r="B24" s="685" t="s">
        <v>6</v>
      </c>
      <c r="C24" s="686">
        <v>398758</v>
      </c>
      <c r="D24" s="39">
        <v>408337</v>
      </c>
      <c r="E24" s="39">
        <v>405114</v>
      </c>
      <c r="F24" s="39">
        <v>401367</v>
      </c>
      <c r="G24" s="687">
        <v>401367</v>
      </c>
      <c r="H24" s="115">
        <v>423453</v>
      </c>
      <c r="I24" s="19">
        <v>416173</v>
      </c>
      <c r="J24" s="684">
        <f t="shared" si="0"/>
        <v>-7280</v>
      </c>
      <c r="T24" s="204"/>
    </row>
    <row r="25" spans="2:20" s="1" customFormat="1" ht="13.5">
      <c r="B25" s="685" t="s">
        <v>7</v>
      </c>
      <c r="C25" s="686">
        <v>414606</v>
      </c>
      <c r="D25" s="39">
        <v>404472</v>
      </c>
      <c r="E25" s="39">
        <v>412326</v>
      </c>
      <c r="F25" s="39">
        <v>428111</v>
      </c>
      <c r="G25" s="687">
        <v>446698</v>
      </c>
      <c r="H25" s="115">
        <v>458601</v>
      </c>
      <c r="I25" s="19">
        <v>417419</v>
      </c>
      <c r="J25" s="684">
        <f t="shared" si="0"/>
        <v>-41182</v>
      </c>
      <c r="T25" s="204"/>
    </row>
    <row r="26" spans="2:20" s="1" customFormat="1" ht="13.5">
      <c r="B26" s="685" t="s">
        <v>8</v>
      </c>
      <c r="C26" s="686">
        <v>396010</v>
      </c>
      <c r="D26" s="39">
        <v>414780</v>
      </c>
      <c r="E26" s="39">
        <v>418070</v>
      </c>
      <c r="F26" s="39">
        <v>418060</v>
      </c>
      <c r="G26" s="687">
        <v>417000</v>
      </c>
      <c r="H26" s="115">
        <v>426170</v>
      </c>
      <c r="I26" s="19">
        <v>393350</v>
      </c>
      <c r="J26" s="684">
        <f t="shared" si="0"/>
        <v>-32820</v>
      </c>
      <c r="T26" s="204"/>
    </row>
    <row r="27" spans="2:20" s="1" customFormat="1" ht="13.5">
      <c r="B27" s="685" t="s">
        <v>52</v>
      </c>
      <c r="C27" s="686">
        <v>434700</v>
      </c>
      <c r="D27" s="39">
        <v>449400</v>
      </c>
      <c r="E27" s="39">
        <v>439500</v>
      </c>
      <c r="F27" s="39">
        <v>431800</v>
      </c>
      <c r="G27" s="39">
        <v>431800</v>
      </c>
      <c r="H27" s="115">
        <v>438100</v>
      </c>
      <c r="I27" s="19">
        <v>438100</v>
      </c>
      <c r="J27" s="684">
        <f t="shared" si="0"/>
        <v>0</v>
      </c>
      <c r="T27" s="204"/>
    </row>
    <row r="28" spans="2:20" s="1" customFormat="1" ht="13.5">
      <c r="B28" s="685" t="s">
        <v>9</v>
      </c>
      <c r="C28" s="686">
        <v>412948</v>
      </c>
      <c r="D28" s="39">
        <v>413677</v>
      </c>
      <c r="E28" s="39">
        <v>428785</v>
      </c>
      <c r="F28" s="39">
        <v>426280</v>
      </c>
      <c r="G28" s="39">
        <v>420270</v>
      </c>
      <c r="H28" s="115">
        <v>420270</v>
      </c>
      <c r="I28" s="19">
        <v>388700</v>
      </c>
      <c r="J28" s="684">
        <f t="shared" si="0"/>
        <v>-31570</v>
      </c>
      <c r="T28" s="204"/>
    </row>
    <row r="29" spans="2:20" s="1" customFormat="1" ht="13.5">
      <c r="B29" s="688" t="s">
        <v>10</v>
      </c>
      <c r="C29" s="686">
        <v>421390</v>
      </c>
      <c r="D29" s="39">
        <v>433870</v>
      </c>
      <c r="E29" s="39">
        <v>433870</v>
      </c>
      <c r="F29" s="39">
        <v>431870</v>
      </c>
      <c r="G29" s="39">
        <v>431380</v>
      </c>
      <c r="H29" s="115">
        <v>431380</v>
      </c>
      <c r="I29" s="19">
        <v>345640</v>
      </c>
      <c r="J29" s="684">
        <f t="shared" si="0"/>
        <v>-85740</v>
      </c>
      <c r="T29" s="204"/>
    </row>
    <row r="30" spans="2:20" s="1" customFormat="1" ht="13.5">
      <c r="B30" s="685" t="s">
        <v>558</v>
      </c>
      <c r="C30" s="686">
        <v>342150</v>
      </c>
      <c r="D30" s="39"/>
      <c r="E30" s="39">
        <v>389110</v>
      </c>
      <c r="F30" s="39">
        <v>402350</v>
      </c>
      <c r="G30" s="687">
        <v>408940</v>
      </c>
      <c r="H30" s="115">
        <v>404900</v>
      </c>
      <c r="I30" s="19">
        <v>403800</v>
      </c>
      <c r="J30" s="684">
        <f t="shared" si="0"/>
        <v>-1100</v>
      </c>
      <c r="T30" s="204"/>
    </row>
    <row r="31" spans="2:20" s="1" customFormat="1" ht="13.5">
      <c r="B31" s="685" t="s">
        <v>559</v>
      </c>
      <c r="C31" s="686">
        <v>372250</v>
      </c>
      <c r="D31" s="39">
        <v>376660</v>
      </c>
      <c r="E31" s="39">
        <v>400550</v>
      </c>
      <c r="F31" s="39">
        <v>398080</v>
      </c>
      <c r="G31" s="39">
        <v>408640</v>
      </c>
      <c r="H31" s="115">
        <v>417350</v>
      </c>
      <c r="I31" s="19">
        <v>376730</v>
      </c>
      <c r="J31" s="684">
        <f t="shared" si="0"/>
        <v>-40620</v>
      </c>
      <c r="T31" s="204"/>
    </row>
    <row r="32" spans="2:20" s="1" customFormat="1" ht="13.5">
      <c r="B32" s="685" t="s">
        <v>560</v>
      </c>
      <c r="C32" s="686" t="s">
        <v>355</v>
      </c>
      <c r="D32" s="39"/>
      <c r="E32" s="39">
        <v>398960</v>
      </c>
      <c r="F32" s="39">
        <v>403050</v>
      </c>
      <c r="G32" s="39">
        <v>403910</v>
      </c>
      <c r="H32" s="115">
        <v>344220</v>
      </c>
      <c r="I32" s="19">
        <v>398860</v>
      </c>
      <c r="J32" s="684">
        <f t="shared" si="0"/>
        <v>54640</v>
      </c>
      <c r="T32" s="204"/>
    </row>
    <row r="33" spans="2:20" s="1" customFormat="1" ht="13.5">
      <c r="B33" s="685" t="s">
        <v>11</v>
      </c>
      <c r="C33" s="686">
        <v>361130</v>
      </c>
      <c r="D33" s="39">
        <v>375080</v>
      </c>
      <c r="E33" s="39">
        <v>413710</v>
      </c>
      <c r="F33" s="39">
        <v>409020</v>
      </c>
      <c r="G33" s="39">
        <v>413650</v>
      </c>
      <c r="H33" s="115">
        <v>404170</v>
      </c>
      <c r="I33" s="19">
        <v>422230</v>
      </c>
      <c r="J33" s="684">
        <f t="shared" si="0"/>
        <v>18060</v>
      </c>
      <c r="T33" s="204"/>
    </row>
    <row r="34" spans="2:20" s="1" customFormat="1" ht="13.5">
      <c r="B34" s="685" t="s">
        <v>555</v>
      </c>
      <c r="C34" s="686">
        <v>434106</v>
      </c>
      <c r="D34" s="39">
        <v>444824</v>
      </c>
      <c r="E34" s="39">
        <v>433032</v>
      </c>
      <c r="F34" s="39">
        <v>445432</v>
      </c>
      <c r="G34" s="39">
        <v>439337</v>
      </c>
      <c r="H34" s="115">
        <v>448783</v>
      </c>
      <c r="I34" s="19">
        <v>415940</v>
      </c>
      <c r="J34" s="684">
        <f t="shared" si="0"/>
        <v>-32843</v>
      </c>
      <c r="T34" s="204"/>
    </row>
    <row r="35" spans="2:20" s="1" customFormat="1" ht="13.5">
      <c r="B35" s="688" t="s">
        <v>12</v>
      </c>
      <c r="C35" s="686">
        <v>382000</v>
      </c>
      <c r="D35" s="39">
        <v>394960</v>
      </c>
      <c r="E35" s="39">
        <v>425950</v>
      </c>
      <c r="F35" s="39">
        <v>425950</v>
      </c>
      <c r="G35" s="39">
        <v>425950</v>
      </c>
      <c r="H35" s="115">
        <v>425950</v>
      </c>
      <c r="I35" s="19">
        <v>425950</v>
      </c>
      <c r="J35" s="684">
        <f t="shared" si="0"/>
        <v>0</v>
      </c>
      <c r="T35" s="204"/>
    </row>
    <row r="36" spans="2:20" s="1" customFormat="1" ht="13.5">
      <c r="B36" s="685" t="s">
        <v>561</v>
      </c>
      <c r="C36" s="686">
        <v>356220</v>
      </c>
      <c r="D36" s="39">
        <v>375759</v>
      </c>
      <c r="E36" s="39">
        <v>445250</v>
      </c>
      <c r="F36" s="39">
        <v>454357</v>
      </c>
      <c r="G36" s="39">
        <v>472002</v>
      </c>
      <c r="H36" s="115">
        <v>470425</v>
      </c>
      <c r="I36" s="19">
        <v>417860</v>
      </c>
      <c r="J36" s="684">
        <f t="shared" si="0"/>
        <v>-52565</v>
      </c>
      <c r="T36" s="204"/>
    </row>
    <row r="37" spans="2:20" s="1" customFormat="1" ht="13.5">
      <c r="B37" s="685" t="s">
        <v>13</v>
      </c>
      <c r="C37" s="686">
        <v>423900</v>
      </c>
      <c r="D37" s="39">
        <v>427510</v>
      </c>
      <c r="E37" s="39">
        <v>431400</v>
      </c>
      <c r="F37" s="39">
        <v>431000</v>
      </c>
      <c r="G37" s="39">
        <v>428100</v>
      </c>
      <c r="H37" s="115">
        <v>422800</v>
      </c>
      <c r="I37" s="19">
        <v>384600</v>
      </c>
      <c r="J37" s="684">
        <f t="shared" si="0"/>
        <v>-38200</v>
      </c>
      <c r="T37" s="204"/>
    </row>
    <row r="38" spans="2:20" s="1" customFormat="1" ht="13.5">
      <c r="B38" s="685" t="s">
        <v>14</v>
      </c>
      <c r="C38" s="686">
        <v>465500</v>
      </c>
      <c r="D38" s="39">
        <v>465500</v>
      </c>
      <c r="E38" s="39">
        <v>461900</v>
      </c>
      <c r="F38" s="39">
        <v>450900</v>
      </c>
      <c r="G38" s="39">
        <v>443000</v>
      </c>
      <c r="H38" s="115">
        <v>433900</v>
      </c>
      <c r="I38" s="19">
        <v>398300</v>
      </c>
      <c r="J38" s="684">
        <f t="shared" si="0"/>
        <v>-35600</v>
      </c>
      <c r="T38" s="204"/>
    </row>
    <row r="39" spans="2:20" s="1" customFormat="1" ht="13.5">
      <c r="B39" s="685" t="s">
        <v>15</v>
      </c>
      <c r="C39" s="686">
        <v>371700</v>
      </c>
      <c r="D39" s="39">
        <v>371600</v>
      </c>
      <c r="E39" s="39">
        <v>386600</v>
      </c>
      <c r="F39" s="39">
        <v>395200</v>
      </c>
      <c r="G39" s="39">
        <v>433600</v>
      </c>
      <c r="H39" s="115">
        <v>433600</v>
      </c>
      <c r="I39" s="19">
        <v>423400</v>
      </c>
      <c r="J39" s="684">
        <f t="shared" si="0"/>
        <v>-10200</v>
      </c>
      <c r="T39" s="204"/>
    </row>
    <row r="40" spans="2:20" s="1" customFormat="1" ht="13.5">
      <c r="B40" s="685" t="s">
        <v>16</v>
      </c>
      <c r="C40" s="686">
        <v>423410</v>
      </c>
      <c r="D40" s="39">
        <v>423410</v>
      </c>
      <c r="E40" s="39">
        <v>423415</v>
      </c>
      <c r="F40" s="39">
        <v>424410</v>
      </c>
      <c r="G40" s="39">
        <v>420880</v>
      </c>
      <c r="H40" s="115">
        <v>404880</v>
      </c>
      <c r="I40" s="19">
        <v>404880</v>
      </c>
      <c r="J40" s="684">
        <f t="shared" si="0"/>
        <v>0</v>
      </c>
      <c r="T40" s="204"/>
    </row>
    <row r="41" spans="2:20" s="1" customFormat="1" ht="13.5">
      <c r="B41" s="685" t="s">
        <v>17</v>
      </c>
      <c r="C41" s="686">
        <v>422000</v>
      </c>
      <c r="D41" s="39">
        <v>436200</v>
      </c>
      <c r="E41" s="39">
        <v>453500</v>
      </c>
      <c r="F41" s="39">
        <v>453500</v>
      </c>
      <c r="G41" s="39">
        <v>453500</v>
      </c>
      <c r="H41" s="115">
        <v>453500</v>
      </c>
      <c r="I41" s="19">
        <v>414100</v>
      </c>
      <c r="J41" s="684">
        <f t="shared" si="0"/>
        <v>-39400</v>
      </c>
      <c r="T41" s="204"/>
    </row>
    <row r="42" spans="2:20" s="1" customFormat="1" ht="13.5">
      <c r="B42" s="685" t="s">
        <v>562</v>
      </c>
      <c r="C42" s="686">
        <v>375860</v>
      </c>
      <c r="D42" s="39"/>
      <c r="E42" s="39">
        <v>375980</v>
      </c>
      <c r="F42" s="39">
        <v>384380</v>
      </c>
      <c r="G42" s="39">
        <v>382810</v>
      </c>
      <c r="H42" s="115">
        <v>371430</v>
      </c>
      <c r="I42" s="19">
        <v>363354</v>
      </c>
      <c r="J42" s="684">
        <f t="shared" si="0"/>
        <v>-8076</v>
      </c>
      <c r="T42" s="204"/>
    </row>
    <row r="43" spans="2:20" s="1" customFormat="1" ht="13.5">
      <c r="B43" s="685" t="s">
        <v>563</v>
      </c>
      <c r="C43" s="686">
        <v>332060</v>
      </c>
      <c r="D43" s="39"/>
      <c r="E43" s="39"/>
      <c r="F43" s="39">
        <v>393620</v>
      </c>
      <c r="G43" s="39">
        <v>401320</v>
      </c>
      <c r="H43" s="115">
        <v>401320</v>
      </c>
      <c r="I43" s="19">
        <v>407660</v>
      </c>
      <c r="J43" s="684">
        <f t="shared" si="0"/>
        <v>6340</v>
      </c>
      <c r="T43" s="204"/>
    </row>
    <row r="44" spans="2:20" s="1" customFormat="1" ht="13.5">
      <c r="B44" s="685" t="s">
        <v>18</v>
      </c>
      <c r="C44" s="686">
        <v>370200</v>
      </c>
      <c r="D44" s="39">
        <v>370200</v>
      </c>
      <c r="E44" s="39">
        <v>370200</v>
      </c>
      <c r="F44" s="39">
        <v>370200</v>
      </c>
      <c r="G44" s="39">
        <v>415900</v>
      </c>
      <c r="H44" s="115">
        <v>370320</v>
      </c>
      <c r="I44" s="19">
        <v>356900</v>
      </c>
      <c r="J44" s="684">
        <f t="shared" si="0"/>
        <v>-13420</v>
      </c>
      <c r="T44" s="204"/>
    </row>
    <row r="45" spans="2:20" s="1" customFormat="1" ht="13.5">
      <c r="B45" s="685" t="s">
        <v>19</v>
      </c>
      <c r="C45" s="686">
        <v>396260</v>
      </c>
      <c r="D45" s="39">
        <v>420460</v>
      </c>
      <c r="E45" s="39">
        <v>432150</v>
      </c>
      <c r="F45" s="39">
        <v>432150</v>
      </c>
      <c r="G45" s="39">
        <v>454470</v>
      </c>
      <c r="H45" s="115">
        <v>455300</v>
      </c>
      <c r="I45" s="19">
        <v>422680</v>
      </c>
      <c r="J45" s="684">
        <f t="shared" si="0"/>
        <v>-32620</v>
      </c>
      <c r="T45" s="204"/>
    </row>
    <row r="46" spans="2:20" s="1" customFormat="1" ht="14.25" thickBot="1">
      <c r="B46" s="689" t="s">
        <v>564</v>
      </c>
      <c r="C46" s="690">
        <v>374940</v>
      </c>
      <c r="D46" s="691">
        <v>352660</v>
      </c>
      <c r="E46" s="691">
        <v>372160</v>
      </c>
      <c r="F46" s="691">
        <v>441280</v>
      </c>
      <c r="G46" s="691">
        <v>456730</v>
      </c>
      <c r="H46" s="435">
        <v>401102</v>
      </c>
      <c r="I46" s="431"/>
      <c r="J46" s="692">
        <f t="shared" si="0"/>
        <v>-401102</v>
      </c>
      <c r="T46" s="204"/>
    </row>
    <row r="47" spans="2:20" s="1" customFormat="1" ht="14.25" thickBot="1">
      <c r="B47" s="693" t="s">
        <v>30</v>
      </c>
      <c r="C47" s="701">
        <f aca="true" t="shared" si="1" ref="C47:I47">AVERAGE(C4:C46)</f>
        <v>380642.4285714286</v>
      </c>
      <c r="D47" s="694">
        <f t="shared" si="1"/>
        <v>389627.3333333333</v>
      </c>
      <c r="E47" s="694">
        <f t="shared" si="1"/>
        <v>395519.54761904763</v>
      </c>
      <c r="F47" s="694">
        <f t="shared" si="1"/>
        <v>400854.72093023255</v>
      </c>
      <c r="G47" s="694">
        <f t="shared" si="1"/>
        <v>409193.3023255814</v>
      </c>
      <c r="H47" s="695">
        <f t="shared" si="1"/>
        <v>410902.18604651163</v>
      </c>
      <c r="I47" s="695">
        <f t="shared" si="1"/>
        <v>389750.3095238095</v>
      </c>
      <c r="J47" s="696">
        <f t="shared" si="0"/>
        <v>-21151.876522702107</v>
      </c>
      <c r="T47" s="204"/>
    </row>
    <row r="48" s="1" customFormat="1" ht="13.5">
      <c r="T48" s="204"/>
    </row>
    <row r="49" s="1" customFormat="1" ht="13.5">
      <c r="T49" s="204"/>
    </row>
    <row r="50" s="1" customFormat="1" ht="13.5">
      <c r="T50" s="204"/>
    </row>
    <row r="51" s="1" customFormat="1" ht="13.5">
      <c r="T51" s="204"/>
    </row>
    <row r="52" s="1" customFormat="1" ht="13.5">
      <c r="T52" s="204"/>
    </row>
    <row r="53" s="1" customFormat="1" ht="13.5">
      <c r="T53" s="204"/>
    </row>
    <row r="54" s="1" customFormat="1" ht="13.5">
      <c r="T54" s="204"/>
    </row>
    <row r="55" s="1" customFormat="1" ht="13.5">
      <c r="T55" s="204"/>
    </row>
    <row r="56" s="1" customFormat="1" ht="13.5">
      <c r="T56" s="204"/>
    </row>
    <row r="57" s="1" customFormat="1" ht="13.5">
      <c r="T57" s="204"/>
    </row>
    <row r="58" s="1" customFormat="1" ht="13.5">
      <c r="T58" s="204"/>
    </row>
    <row r="59" s="1" customFormat="1" ht="13.5">
      <c r="T59" s="204"/>
    </row>
    <row r="60" s="1" customFormat="1" ht="13.5">
      <c r="T60" s="204"/>
    </row>
    <row r="61" s="1" customFormat="1" ht="13.5">
      <c r="T61" s="204"/>
    </row>
    <row r="62" s="1" customFormat="1" ht="13.5">
      <c r="T62" s="204"/>
    </row>
    <row r="63" s="1" customFormat="1" ht="13.5">
      <c r="T63" s="204"/>
    </row>
    <row r="64" s="1" customFormat="1" ht="13.5">
      <c r="T64" s="204"/>
    </row>
    <row r="65" s="1" customFormat="1" ht="13.5">
      <c r="T65" s="204"/>
    </row>
    <row r="66" s="1" customFormat="1" ht="13.5">
      <c r="T66" s="204"/>
    </row>
    <row r="67" s="1" customFormat="1" ht="13.5">
      <c r="T67" s="204"/>
    </row>
    <row r="68" s="1" customFormat="1" ht="13.5">
      <c r="T68" s="204"/>
    </row>
    <row r="69" s="1" customFormat="1" ht="13.5">
      <c r="T69" s="204"/>
    </row>
    <row r="70" s="1" customFormat="1" ht="13.5">
      <c r="T70" s="204"/>
    </row>
    <row r="71" s="1" customFormat="1" ht="13.5">
      <c r="T71" s="204"/>
    </row>
    <row r="72" s="1" customFormat="1" ht="13.5">
      <c r="T72" s="204"/>
    </row>
    <row r="73" s="1" customFormat="1" ht="13.5">
      <c r="T73" s="204"/>
    </row>
    <row r="74" s="1" customFormat="1" ht="13.5">
      <c r="T74" s="204"/>
    </row>
    <row r="75" s="1" customFormat="1" ht="13.5">
      <c r="T75" s="204"/>
    </row>
    <row r="76" s="1" customFormat="1" ht="13.5">
      <c r="T76" s="204"/>
    </row>
    <row r="77" s="1" customFormat="1" ht="13.5">
      <c r="T77" s="204"/>
    </row>
    <row r="78" s="1" customFormat="1" ht="13.5">
      <c r="T78" s="204"/>
    </row>
    <row r="79" s="1" customFormat="1" ht="13.5">
      <c r="T79" s="204"/>
    </row>
    <row r="80" s="1" customFormat="1" ht="13.5">
      <c r="T80" s="204"/>
    </row>
    <row r="81" s="1" customFormat="1" ht="13.5">
      <c r="T81" s="204"/>
    </row>
    <row r="82" s="1" customFormat="1" ht="13.5">
      <c r="T82" s="204"/>
    </row>
    <row r="83" s="1" customFormat="1" ht="13.5">
      <c r="T83" s="204"/>
    </row>
    <row r="84" s="1" customFormat="1" ht="13.5">
      <c r="T84" s="204"/>
    </row>
    <row r="85" s="1" customFormat="1" ht="13.5">
      <c r="T85" s="204"/>
    </row>
    <row r="86" s="1" customFormat="1" ht="13.5">
      <c r="T86" s="204"/>
    </row>
    <row r="87" s="1" customFormat="1" ht="13.5">
      <c r="T87" s="204"/>
    </row>
    <row r="88" s="1" customFormat="1" ht="13.5">
      <c r="T88" s="204"/>
    </row>
    <row r="89" s="1" customFormat="1" ht="13.5">
      <c r="T89" s="204"/>
    </row>
    <row r="90" s="1" customFormat="1" ht="13.5">
      <c r="T90" s="204"/>
    </row>
    <row r="91" s="1" customFormat="1" ht="13.5">
      <c r="T91" s="204"/>
    </row>
    <row r="92" s="1" customFormat="1" ht="13.5">
      <c r="T92" s="204"/>
    </row>
    <row r="93" s="1" customFormat="1" ht="13.5">
      <c r="T93" s="204"/>
    </row>
    <row r="94" s="1" customFormat="1" ht="13.5">
      <c r="T94" s="204"/>
    </row>
    <row r="95" s="1" customFormat="1" ht="13.5">
      <c r="T95" s="204"/>
    </row>
    <row r="96" s="1" customFormat="1" ht="13.5">
      <c r="T96" s="204"/>
    </row>
    <row r="97" s="1" customFormat="1" ht="13.5">
      <c r="T97" s="204"/>
    </row>
    <row r="98" s="1" customFormat="1" ht="13.5">
      <c r="T98" s="204"/>
    </row>
    <row r="99" s="1" customFormat="1" ht="13.5">
      <c r="T99" s="204"/>
    </row>
    <row r="100" s="1" customFormat="1" ht="13.5">
      <c r="T100" s="204"/>
    </row>
    <row r="101" s="1" customFormat="1" ht="13.5">
      <c r="T101" s="204"/>
    </row>
    <row r="102" s="1" customFormat="1" ht="13.5">
      <c r="T102" s="204"/>
    </row>
    <row r="103" s="1" customFormat="1" ht="13.5">
      <c r="T103" s="204"/>
    </row>
    <row r="104" s="1" customFormat="1" ht="13.5">
      <c r="T104" s="204"/>
    </row>
    <row r="105" s="1" customFormat="1" ht="13.5">
      <c r="T105" s="204"/>
    </row>
    <row r="106" s="1" customFormat="1" ht="13.5">
      <c r="T106" s="204"/>
    </row>
    <row r="107" s="1" customFormat="1" ht="13.5">
      <c r="T107" s="204"/>
    </row>
    <row r="108" s="1" customFormat="1" ht="13.5">
      <c r="T108" s="204"/>
    </row>
    <row r="109" s="1" customFormat="1" ht="13.5">
      <c r="T109" s="204"/>
    </row>
    <row r="110" s="1" customFormat="1" ht="13.5">
      <c r="T110" s="204"/>
    </row>
    <row r="111" s="1" customFormat="1" ht="13.5">
      <c r="T111" s="204"/>
    </row>
    <row r="112" s="1" customFormat="1" ht="13.5">
      <c r="T112" s="204"/>
    </row>
    <row r="113" s="1" customFormat="1" ht="13.5">
      <c r="T113" s="204"/>
    </row>
    <row r="114" s="1" customFormat="1" ht="13.5">
      <c r="T114" s="204"/>
    </row>
    <row r="115" s="1" customFormat="1" ht="13.5">
      <c r="T115" s="204"/>
    </row>
    <row r="116" s="1" customFormat="1" ht="13.5">
      <c r="T116" s="204"/>
    </row>
    <row r="117" s="1" customFormat="1" ht="13.5">
      <c r="T117" s="204"/>
    </row>
    <row r="118" s="1" customFormat="1" ht="13.5">
      <c r="T118" s="204"/>
    </row>
    <row r="119" s="1" customFormat="1" ht="13.5">
      <c r="T119" s="204"/>
    </row>
    <row r="120" s="1" customFormat="1" ht="13.5">
      <c r="T120" s="204"/>
    </row>
    <row r="121" s="1" customFormat="1" ht="13.5">
      <c r="T121" s="204"/>
    </row>
    <row r="122" s="1" customFormat="1" ht="13.5">
      <c r="T122" s="204"/>
    </row>
    <row r="123" s="1" customFormat="1" ht="13.5">
      <c r="T123" s="204"/>
    </row>
    <row r="124" s="1" customFormat="1" ht="13.5">
      <c r="T124" s="204"/>
    </row>
    <row r="125" s="1" customFormat="1" ht="13.5">
      <c r="T125" s="204"/>
    </row>
    <row r="126" s="1" customFormat="1" ht="13.5">
      <c r="T126" s="204"/>
    </row>
    <row r="127" s="1" customFormat="1" ht="13.5">
      <c r="T127" s="204"/>
    </row>
    <row r="128" s="1" customFormat="1" ht="13.5">
      <c r="T128" s="204"/>
    </row>
    <row r="129" s="1" customFormat="1" ht="13.5">
      <c r="T129" s="204"/>
    </row>
    <row r="130" s="1" customFormat="1" ht="13.5">
      <c r="T130" s="204"/>
    </row>
    <row r="131" s="1" customFormat="1" ht="13.5">
      <c r="T131" s="204"/>
    </row>
    <row r="132" s="1" customFormat="1" ht="13.5">
      <c r="T132" s="204"/>
    </row>
    <row r="133" s="1" customFormat="1" ht="13.5">
      <c r="T133" s="204"/>
    </row>
    <row r="134" s="1" customFormat="1" ht="13.5">
      <c r="T134" s="204"/>
    </row>
    <row r="135" s="1" customFormat="1" ht="13.5">
      <c r="T135" s="204"/>
    </row>
    <row r="136" s="1" customFormat="1" ht="13.5">
      <c r="T136" s="204"/>
    </row>
    <row r="137" s="1" customFormat="1" ht="13.5">
      <c r="T137" s="204"/>
    </row>
    <row r="138" s="1" customFormat="1" ht="13.5">
      <c r="T138" s="204"/>
    </row>
    <row r="139" s="1" customFormat="1" ht="13.5">
      <c r="T139" s="204"/>
    </row>
    <row r="140" s="1" customFormat="1" ht="13.5">
      <c r="T140" s="204"/>
    </row>
    <row r="141" s="1" customFormat="1" ht="13.5">
      <c r="T141" s="204"/>
    </row>
    <row r="142" s="1" customFormat="1" ht="13.5">
      <c r="T142" s="204"/>
    </row>
    <row r="143" s="1" customFormat="1" ht="13.5">
      <c r="T143" s="204"/>
    </row>
    <row r="144" s="1" customFormat="1" ht="13.5">
      <c r="T144" s="204"/>
    </row>
    <row r="145" s="1" customFormat="1" ht="13.5">
      <c r="T145" s="204"/>
    </row>
    <row r="146" s="1" customFormat="1" ht="13.5">
      <c r="T146" s="204"/>
    </row>
    <row r="147" s="1" customFormat="1" ht="13.5">
      <c r="T147" s="204"/>
    </row>
    <row r="148" s="1" customFormat="1" ht="13.5">
      <c r="T148" s="204"/>
    </row>
    <row r="149" s="1" customFormat="1" ht="13.5">
      <c r="T149" s="204"/>
    </row>
    <row r="150" s="1" customFormat="1" ht="13.5">
      <c r="T150" s="204"/>
    </row>
    <row r="151" s="1" customFormat="1" ht="13.5">
      <c r="T151" s="204"/>
    </row>
    <row r="152" s="1" customFormat="1" ht="13.5">
      <c r="T152" s="204"/>
    </row>
    <row r="153" s="1" customFormat="1" ht="13.5">
      <c r="T153" s="204"/>
    </row>
    <row r="154" s="1" customFormat="1" ht="13.5">
      <c r="T154" s="204"/>
    </row>
    <row r="155" s="1" customFormat="1" ht="13.5">
      <c r="T155" s="204"/>
    </row>
    <row r="156" s="1" customFormat="1" ht="13.5">
      <c r="T156" s="204"/>
    </row>
    <row r="157" s="1" customFormat="1" ht="13.5">
      <c r="T157" s="204"/>
    </row>
    <row r="158" s="1" customFormat="1" ht="13.5">
      <c r="T158" s="204"/>
    </row>
    <row r="159" s="1" customFormat="1" ht="13.5">
      <c r="T159" s="204"/>
    </row>
    <row r="160" s="1" customFormat="1" ht="13.5">
      <c r="T160" s="204"/>
    </row>
    <row r="161" s="1" customFormat="1" ht="13.5">
      <c r="T161" s="204"/>
    </row>
    <row r="162" s="1" customFormat="1" ht="13.5">
      <c r="T162" s="204"/>
    </row>
    <row r="163" s="1" customFormat="1" ht="13.5">
      <c r="T163" s="204"/>
    </row>
    <row r="164" s="1" customFormat="1" ht="13.5">
      <c r="T164" s="204"/>
    </row>
    <row r="165" s="1" customFormat="1" ht="13.5">
      <c r="T165" s="204"/>
    </row>
    <row r="166" s="1" customFormat="1" ht="13.5">
      <c r="T166" s="204"/>
    </row>
    <row r="167" s="1" customFormat="1" ht="13.5">
      <c r="T167" s="204"/>
    </row>
    <row r="168" s="1" customFormat="1" ht="13.5">
      <c r="T168" s="204"/>
    </row>
    <row r="169" s="1" customFormat="1" ht="13.5">
      <c r="T169" s="204"/>
    </row>
    <row r="170" s="1" customFormat="1" ht="13.5">
      <c r="T170" s="204"/>
    </row>
    <row r="171" s="1" customFormat="1" ht="13.5">
      <c r="T171" s="204"/>
    </row>
    <row r="172" s="1" customFormat="1" ht="13.5">
      <c r="T172" s="204"/>
    </row>
    <row r="173" s="1" customFormat="1" ht="13.5">
      <c r="T173" s="204"/>
    </row>
    <row r="174" s="1" customFormat="1" ht="13.5">
      <c r="T174" s="204"/>
    </row>
    <row r="175" s="1" customFormat="1" ht="13.5">
      <c r="T175" s="204"/>
    </row>
    <row r="176" s="1" customFormat="1" ht="13.5">
      <c r="T176" s="204"/>
    </row>
    <row r="177" s="1" customFormat="1" ht="13.5">
      <c r="T177" s="204"/>
    </row>
    <row r="178" s="1" customFormat="1" ht="13.5">
      <c r="T178" s="204"/>
    </row>
    <row r="179" s="1" customFormat="1" ht="13.5">
      <c r="T179" s="204"/>
    </row>
    <row r="180" s="1" customFormat="1" ht="13.5">
      <c r="T180" s="204"/>
    </row>
    <row r="181" s="1" customFormat="1" ht="13.5">
      <c r="T181" s="204"/>
    </row>
    <row r="182" s="1" customFormat="1" ht="13.5">
      <c r="T182" s="204"/>
    </row>
    <row r="183" s="1" customFormat="1" ht="13.5">
      <c r="T183" s="204"/>
    </row>
    <row r="184" s="1" customFormat="1" ht="13.5">
      <c r="T184" s="204"/>
    </row>
    <row r="185" s="1" customFormat="1" ht="13.5">
      <c r="T185" s="204"/>
    </row>
    <row r="186" s="1" customFormat="1" ht="13.5">
      <c r="T186" s="204"/>
    </row>
    <row r="187" s="1" customFormat="1" ht="13.5">
      <c r="T187" s="204"/>
    </row>
    <row r="188" s="1" customFormat="1" ht="13.5">
      <c r="T188" s="204"/>
    </row>
    <row r="189" s="1" customFormat="1" ht="13.5">
      <c r="T189" s="204"/>
    </row>
    <row r="190" s="1" customFormat="1" ht="13.5">
      <c r="T190" s="204"/>
    </row>
    <row r="191" s="1" customFormat="1" ht="13.5">
      <c r="T191" s="204"/>
    </row>
    <row r="192" s="1" customFormat="1" ht="13.5">
      <c r="T192" s="204"/>
    </row>
    <row r="193" s="1" customFormat="1" ht="13.5">
      <c r="T193" s="204"/>
    </row>
    <row r="194" s="1" customFormat="1" ht="13.5">
      <c r="T194" s="204"/>
    </row>
    <row r="195" s="1" customFormat="1" ht="13.5">
      <c r="T195" s="204"/>
    </row>
    <row r="196" s="1" customFormat="1" ht="13.5">
      <c r="T196" s="204"/>
    </row>
    <row r="197" s="1" customFormat="1" ht="13.5">
      <c r="T197" s="204"/>
    </row>
    <row r="198" s="1" customFormat="1" ht="13.5">
      <c r="T198" s="204"/>
    </row>
    <row r="199" s="1" customFormat="1" ht="13.5">
      <c r="T199" s="204"/>
    </row>
    <row r="200" s="1" customFormat="1" ht="13.5">
      <c r="T200" s="204"/>
    </row>
    <row r="201" s="1" customFormat="1" ht="13.5">
      <c r="T201" s="204"/>
    </row>
    <row r="202" s="1" customFormat="1" ht="13.5">
      <c r="T202" s="204"/>
    </row>
    <row r="203" s="1" customFormat="1" ht="13.5">
      <c r="T203" s="204"/>
    </row>
    <row r="204" s="1" customFormat="1" ht="13.5">
      <c r="T204" s="204"/>
    </row>
    <row r="205" s="1" customFormat="1" ht="13.5">
      <c r="T205" s="204"/>
    </row>
    <row r="206" s="1" customFormat="1" ht="13.5">
      <c r="T206" s="204"/>
    </row>
    <row r="207" s="1" customFormat="1" ht="13.5">
      <c r="T207" s="204"/>
    </row>
    <row r="208" s="1" customFormat="1" ht="13.5">
      <c r="T208" s="204"/>
    </row>
    <row r="209" s="1" customFormat="1" ht="13.5">
      <c r="T209" s="204"/>
    </row>
    <row r="210" s="1" customFormat="1" ht="13.5">
      <c r="T210" s="204"/>
    </row>
    <row r="211" s="1" customFormat="1" ht="13.5">
      <c r="T211" s="204"/>
    </row>
    <row r="212" s="1" customFormat="1" ht="13.5">
      <c r="T212" s="204"/>
    </row>
    <row r="213" s="1" customFormat="1" ht="13.5">
      <c r="T213" s="204"/>
    </row>
    <row r="214" s="1" customFormat="1" ht="13.5">
      <c r="T214" s="204"/>
    </row>
    <row r="215" s="1" customFormat="1" ht="13.5">
      <c r="T215" s="204"/>
    </row>
    <row r="216" s="1" customFormat="1" ht="13.5">
      <c r="T216" s="204"/>
    </row>
    <row r="217" s="1" customFormat="1" ht="13.5">
      <c r="T217" s="204"/>
    </row>
    <row r="218" s="1" customFormat="1" ht="13.5">
      <c r="T218" s="204"/>
    </row>
    <row r="219" s="1" customFormat="1" ht="13.5">
      <c r="T219" s="204"/>
    </row>
    <row r="220" s="1" customFormat="1" ht="13.5">
      <c r="T220" s="204"/>
    </row>
    <row r="221" s="1" customFormat="1" ht="13.5">
      <c r="T221" s="204"/>
    </row>
    <row r="222" s="1" customFormat="1" ht="13.5">
      <c r="T222" s="204"/>
    </row>
    <row r="223" s="1" customFormat="1" ht="13.5">
      <c r="T223" s="204"/>
    </row>
    <row r="224" s="1" customFormat="1" ht="13.5">
      <c r="T224" s="204"/>
    </row>
    <row r="225" s="1" customFormat="1" ht="13.5">
      <c r="T225" s="204"/>
    </row>
    <row r="226" s="1" customFormat="1" ht="13.5">
      <c r="T226" s="204"/>
    </row>
    <row r="227" s="1" customFormat="1" ht="13.5">
      <c r="T227" s="204"/>
    </row>
    <row r="228" s="1" customFormat="1" ht="13.5">
      <c r="T228" s="204"/>
    </row>
    <row r="229" s="1" customFormat="1" ht="13.5">
      <c r="T229" s="204"/>
    </row>
    <row r="230" s="1" customFormat="1" ht="13.5">
      <c r="T230" s="204"/>
    </row>
    <row r="231" s="1" customFormat="1" ht="13.5">
      <c r="T231" s="204"/>
    </row>
    <row r="232" s="1" customFormat="1" ht="13.5">
      <c r="T232" s="204"/>
    </row>
    <row r="233" s="1" customFormat="1" ht="13.5">
      <c r="T233" s="204"/>
    </row>
    <row r="234" s="1" customFormat="1" ht="13.5">
      <c r="T234" s="204"/>
    </row>
    <row r="235" s="1" customFormat="1" ht="13.5">
      <c r="T235" s="204"/>
    </row>
    <row r="236" s="1" customFormat="1" ht="13.5">
      <c r="T236" s="204"/>
    </row>
    <row r="237" s="1" customFormat="1" ht="13.5">
      <c r="T237" s="204"/>
    </row>
    <row r="238" s="1" customFormat="1" ht="13.5">
      <c r="T238" s="204"/>
    </row>
    <row r="239" s="1" customFormat="1" ht="13.5">
      <c r="T239" s="204"/>
    </row>
    <row r="240" s="1" customFormat="1" ht="13.5">
      <c r="T240" s="204"/>
    </row>
    <row r="241" s="1" customFormat="1" ht="13.5">
      <c r="T241" s="204"/>
    </row>
    <row r="242" s="1" customFormat="1" ht="13.5">
      <c r="T242" s="204"/>
    </row>
    <row r="243" s="1" customFormat="1" ht="13.5">
      <c r="T243" s="204"/>
    </row>
    <row r="244" s="1" customFormat="1" ht="13.5">
      <c r="T244" s="204"/>
    </row>
    <row r="245" s="1" customFormat="1" ht="13.5">
      <c r="T245" s="204"/>
    </row>
    <row r="246" s="1" customFormat="1" ht="13.5">
      <c r="T246" s="204"/>
    </row>
    <row r="247" s="1" customFormat="1" ht="13.5">
      <c r="T247" s="204"/>
    </row>
    <row r="248" s="1" customFormat="1" ht="13.5">
      <c r="T248" s="204"/>
    </row>
    <row r="249" s="1" customFormat="1" ht="13.5">
      <c r="T249" s="204"/>
    </row>
    <row r="250" s="1" customFormat="1" ht="13.5">
      <c r="T250" s="204"/>
    </row>
    <row r="251" s="1" customFormat="1" ht="13.5">
      <c r="T251" s="204"/>
    </row>
    <row r="252" s="1" customFormat="1" ht="13.5">
      <c r="T252" s="204"/>
    </row>
    <row r="253" s="1" customFormat="1" ht="13.5">
      <c r="T253" s="204"/>
    </row>
    <row r="254" s="1" customFormat="1" ht="13.5">
      <c r="T254" s="204"/>
    </row>
    <row r="255" s="1" customFormat="1" ht="13.5">
      <c r="T255" s="204"/>
    </row>
    <row r="256" s="1" customFormat="1" ht="13.5">
      <c r="T256" s="204"/>
    </row>
    <row r="257" s="1" customFormat="1" ht="13.5">
      <c r="T257" s="204"/>
    </row>
    <row r="258" s="1" customFormat="1" ht="13.5">
      <c r="T258" s="204"/>
    </row>
    <row r="259" s="1" customFormat="1" ht="13.5">
      <c r="T259" s="204"/>
    </row>
    <row r="260" s="1" customFormat="1" ht="13.5">
      <c r="T260" s="204"/>
    </row>
    <row r="261" s="1" customFormat="1" ht="13.5">
      <c r="T261" s="204"/>
    </row>
    <row r="262" s="1" customFormat="1" ht="13.5">
      <c r="T262" s="204"/>
    </row>
    <row r="263" s="1" customFormat="1" ht="13.5">
      <c r="T263" s="204"/>
    </row>
    <row r="264" s="1" customFormat="1" ht="13.5">
      <c r="T264" s="204"/>
    </row>
    <row r="265" s="1" customFormat="1" ht="13.5">
      <c r="T265" s="204"/>
    </row>
    <row r="266" s="1" customFormat="1" ht="13.5">
      <c r="T266" s="204"/>
    </row>
    <row r="267" s="1" customFormat="1" ht="13.5">
      <c r="T267" s="204"/>
    </row>
    <row r="268" s="1" customFormat="1" ht="13.5">
      <c r="T268" s="204"/>
    </row>
    <row r="269" s="1" customFormat="1" ht="13.5">
      <c r="T269" s="204"/>
    </row>
    <row r="270" s="1" customFormat="1" ht="13.5">
      <c r="T270" s="204"/>
    </row>
    <row r="271" s="1" customFormat="1" ht="13.5">
      <c r="T271" s="204"/>
    </row>
    <row r="272" s="1" customFormat="1" ht="13.5">
      <c r="T272" s="204"/>
    </row>
    <row r="273" s="1" customFormat="1" ht="13.5">
      <c r="T273" s="204"/>
    </row>
    <row r="274" s="1" customFormat="1" ht="13.5">
      <c r="T274" s="204"/>
    </row>
    <row r="275" s="1" customFormat="1" ht="13.5">
      <c r="T275" s="204"/>
    </row>
    <row r="276" s="1" customFormat="1" ht="13.5">
      <c r="T276" s="204"/>
    </row>
    <row r="277" s="1" customFormat="1" ht="13.5">
      <c r="T277" s="204"/>
    </row>
    <row r="278" s="1" customFormat="1" ht="13.5">
      <c r="T278" s="204"/>
    </row>
    <row r="279" s="1" customFormat="1" ht="13.5">
      <c r="T279" s="204"/>
    </row>
    <row r="280" s="1" customFormat="1" ht="13.5">
      <c r="T280" s="204"/>
    </row>
    <row r="281" s="1" customFormat="1" ht="13.5">
      <c r="T281" s="204"/>
    </row>
    <row r="282" s="1" customFormat="1" ht="13.5">
      <c r="T282" s="204"/>
    </row>
    <row r="283" s="1" customFormat="1" ht="13.5">
      <c r="T283" s="204"/>
    </row>
    <row r="284" s="1" customFormat="1" ht="13.5">
      <c r="T284" s="204"/>
    </row>
    <row r="285" s="1" customFormat="1" ht="13.5">
      <c r="T285" s="204"/>
    </row>
    <row r="286" s="1" customFormat="1" ht="13.5">
      <c r="T286" s="204"/>
    </row>
    <row r="287" s="1" customFormat="1" ht="13.5">
      <c r="T287" s="204"/>
    </row>
    <row r="288" s="1" customFormat="1" ht="13.5">
      <c r="T288" s="204"/>
    </row>
    <row r="289" s="1" customFormat="1" ht="13.5">
      <c r="T289" s="204"/>
    </row>
    <row r="290" s="1" customFormat="1" ht="13.5">
      <c r="T290" s="204"/>
    </row>
    <row r="291" s="1" customFormat="1" ht="13.5">
      <c r="T291" s="204"/>
    </row>
    <row r="292" s="1" customFormat="1" ht="13.5">
      <c r="T292" s="204"/>
    </row>
    <row r="293" s="1" customFormat="1" ht="13.5">
      <c r="T293" s="204"/>
    </row>
    <row r="294" s="1" customFormat="1" ht="13.5">
      <c r="T294" s="204"/>
    </row>
    <row r="295" s="1" customFormat="1" ht="13.5">
      <c r="T295" s="204"/>
    </row>
    <row r="296" s="1" customFormat="1" ht="13.5">
      <c r="T296" s="204"/>
    </row>
    <row r="297" s="1" customFormat="1" ht="13.5">
      <c r="T297" s="204"/>
    </row>
    <row r="298" s="1" customFormat="1" ht="13.5">
      <c r="T298" s="204"/>
    </row>
    <row r="299" s="1" customFormat="1" ht="13.5">
      <c r="T299" s="204"/>
    </row>
    <row r="300" s="1" customFormat="1" ht="13.5">
      <c r="T300" s="204"/>
    </row>
    <row r="301" s="1" customFormat="1" ht="13.5">
      <c r="T301" s="204"/>
    </row>
    <row r="302" s="1" customFormat="1" ht="13.5">
      <c r="T302" s="204"/>
    </row>
    <row r="303" s="1" customFormat="1" ht="13.5">
      <c r="T303" s="204"/>
    </row>
    <row r="304" s="1" customFormat="1" ht="13.5">
      <c r="T304" s="204"/>
    </row>
    <row r="305" s="1" customFormat="1" ht="13.5">
      <c r="T305" s="204"/>
    </row>
    <row r="306" s="1" customFormat="1" ht="13.5">
      <c r="T306" s="204"/>
    </row>
    <row r="307" s="1" customFormat="1" ht="13.5">
      <c r="T307" s="204"/>
    </row>
    <row r="308" s="1" customFormat="1" ht="13.5">
      <c r="T308" s="204"/>
    </row>
    <row r="309" s="1" customFormat="1" ht="13.5">
      <c r="T309" s="204"/>
    </row>
    <row r="310" s="1" customFormat="1" ht="13.5">
      <c r="T310" s="204"/>
    </row>
    <row r="311" s="1" customFormat="1" ht="13.5">
      <c r="T311" s="204"/>
    </row>
    <row r="312" s="1" customFormat="1" ht="13.5">
      <c r="T312" s="204"/>
    </row>
    <row r="313" s="1" customFormat="1" ht="13.5">
      <c r="T313" s="204"/>
    </row>
    <row r="314" s="1" customFormat="1" ht="13.5">
      <c r="T314" s="204"/>
    </row>
    <row r="315" s="1" customFormat="1" ht="13.5">
      <c r="T315" s="204"/>
    </row>
    <row r="316" s="1" customFormat="1" ht="13.5">
      <c r="T316" s="204"/>
    </row>
    <row r="317" s="1" customFormat="1" ht="13.5">
      <c r="T317" s="204"/>
    </row>
    <row r="318" s="1" customFormat="1" ht="13.5">
      <c r="T318" s="204"/>
    </row>
    <row r="319" s="1" customFormat="1" ht="13.5">
      <c r="T319" s="204"/>
    </row>
    <row r="320" s="1" customFormat="1" ht="13.5">
      <c r="T320" s="204"/>
    </row>
    <row r="321" s="1" customFormat="1" ht="13.5">
      <c r="T321" s="204"/>
    </row>
    <row r="322" s="1" customFormat="1" ht="13.5">
      <c r="T322" s="204"/>
    </row>
    <row r="323" s="1" customFormat="1" ht="13.5">
      <c r="T323" s="204"/>
    </row>
    <row r="324" s="1" customFormat="1" ht="13.5">
      <c r="T324" s="204"/>
    </row>
    <row r="325" s="1" customFormat="1" ht="13.5">
      <c r="T325" s="204"/>
    </row>
    <row r="326" s="1" customFormat="1" ht="13.5">
      <c r="T326" s="204"/>
    </row>
    <row r="327" s="1" customFormat="1" ht="13.5">
      <c r="T327" s="204"/>
    </row>
    <row r="328" s="1" customFormat="1" ht="13.5">
      <c r="T328" s="204"/>
    </row>
    <row r="329" s="1" customFormat="1" ht="13.5">
      <c r="T329" s="204"/>
    </row>
    <row r="330" s="1" customFormat="1" ht="13.5">
      <c r="T330" s="204"/>
    </row>
    <row r="331" s="1" customFormat="1" ht="13.5">
      <c r="T331" s="204"/>
    </row>
    <row r="332" s="1" customFormat="1" ht="13.5">
      <c r="T332" s="204"/>
    </row>
    <row r="333" s="1" customFormat="1" ht="13.5">
      <c r="T333" s="204"/>
    </row>
    <row r="334" s="1" customFormat="1" ht="13.5">
      <c r="T334" s="204"/>
    </row>
    <row r="335" s="1" customFormat="1" ht="13.5">
      <c r="T335" s="204"/>
    </row>
    <row r="336" s="1" customFormat="1" ht="13.5">
      <c r="T336" s="204"/>
    </row>
    <row r="337" s="1" customFormat="1" ht="13.5">
      <c r="T337" s="204"/>
    </row>
    <row r="338" s="1" customFormat="1" ht="13.5">
      <c r="T338" s="204"/>
    </row>
    <row r="339" s="1" customFormat="1" ht="13.5">
      <c r="T339" s="204"/>
    </row>
    <row r="340" s="1" customFormat="1" ht="13.5">
      <c r="T340" s="204"/>
    </row>
    <row r="341" s="1" customFormat="1" ht="13.5">
      <c r="T341" s="204"/>
    </row>
    <row r="342" s="1" customFormat="1" ht="13.5">
      <c r="T342" s="204"/>
    </row>
    <row r="343" s="1" customFormat="1" ht="13.5">
      <c r="T343" s="204"/>
    </row>
    <row r="344" s="1" customFormat="1" ht="13.5">
      <c r="T344" s="204"/>
    </row>
    <row r="345" s="1" customFormat="1" ht="13.5">
      <c r="T345" s="204"/>
    </row>
    <row r="346" s="1" customFormat="1" ht="13.5">
      <c r="T346" s="204"/>
    </row>
    <row r="347" s="1" customFormat="1" ht="13.5">
      <c r="T347" s="204"/>
    </row>
    <row r="348" s="1" customFormat="1" ht="13.5">
      <c r="T348" s="204"/>
    </row>
    <row r="349" s="1" customFormat="1" ht="13.5">
      <c r="T349" s="204"/>
    </row>
    <row r="350" s="1" customFormat="1" ht="13.5">
      <c r="T350" s="204"/>
    </row>
    <row r="351" s="1" customFormat="1" ht="13.5">
      <c r="T351" s="204"/>
    </row>
  </sheetData>
  <sheetProtection/>
  <mergeCells count="2">
    <mergeCell ref="B1:J1"/>
    <mergeCell ref="E2:H2"/>
  </mergeCells>
  <printOptions/>
  <pageMargins left="0.88" right="0.1968503937007874" top="0.4724409448818898" bottom="0.2755905511811024" header="0.31496062992125984" footer="0.1968503937007874"/>
  <pageSetup fitToHeight="1" fitToWidth="1" horizontalDpi="300" verticalDpi="3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B1:V197"/>
  <sheetViews>
    <sheetView zoomScalePageLayoutView="0" workbookViewId="0" topLeftCell="A1">
      <pane xSplit="2" ySplit="6" topLeftCell="G26" activePane="bottomRight" state="frozen"/>
      <selection pane="topLeft" activeCell="A1" sqref="A1"/>
      <selection pane="topRight" activeCell="C1" sqref="C1"/>
      <selection pane="bottomLeft" activeCell="A8" sqref="A8"/>
      <selection pane="bottomRight" activeCell="K55" sqref="K55"/>
    </sheetView>
  </sheetViews>
  <sheetFormatPr defaultColWidth="9.00390625" defaultRowHeight="13.5"/>
  <cols>
    <col min="1" max="1" width="2.125" style="117" customWidth="1"/>
    <col min="2" max="2" width="13.75390625" style="116" customWidth="1"/>
    <col min="3" max="3" width="11.625" style="117" customWidth="1"/>
    <col min="4" max="4" width="5.125" style="117" customWidth="1"/>
    <col min="5" max="5" width="11.625" style="117" customWidth="1"/>
    <col min="6" max="6" width="5.125" style="117" customWidth="1"/>
    <col min="7" max="7" width="11.625" style="117" customWidth="1"/>
    <col min="8" max="8" width="5.125" style="117" customWidth="1"/>
    <col min="9" max="9" width="11.625" style="117" customWidth="1"/>
    <col min="10" max="10" width="5.125" style="117" customWidth="1"/>
    <col min="11" max="11" width="11.625" style="117" customWidth="1"/>
    <col min="12" max="12" width="5.125" style="117" customWidth="1"/>
    <col min="13" max="13" width="11.625" style="117" customWidth="1"/>
    <col min="14" max="14" width="5.875" style="117" customWidth="1"/>
    <col min="15" max="15" width="11.625" style="117" customWidth="1"/>
    <col min="16" max="16" width="5.125" style="117" customWidth="1"/>
    <col min="17" max="17" width="11.625" style="117" customWidth="1"/>
    <col min="18" max="18" width="5.125" style="117" customWidth="1"/>
    <col min="19" max="19" width="11.625" style="117" customWidth="1"/>
    <col min="20" max="20" width="5.125" style="117" customWidth="1"/>
    <col min="21" max="21" width="9.00390625" style="203" customWidth="1"/>
    <col min="22" max="16384" width="9.00390625" style="117" customWidth="1"/>
  </cols>
  <sheetData>
    <row r="1" spans="2:21" s="1" customFormat="1" ht="20.25" customHeight="1">
      <c r="B1" s="336"/>
      <c r="C1" s="751" t="s">
        <v>147</v>
      </c>
      <c r="D1" s="751"/>
      <c r="E1" s="751"/>
      <c r="F1" s="751"/>
      <c r="G1" s="751"/>
      <c r="H1" s="751"/>
      <c r="I1" s="751"/>
      <c r="J1" s="751"/>
      <c r="K1" s="751"/>
      <c r="L1" s="751"/>
      <c r="M1" s="751"/>
      <c r="N1" s="751"/>
      <c r="O1" s="751"/>
      <c r="P1" s="751"/>
      <c r="Q1" s="751"/>
      <c r="R1" s="746"/>
      <c r="S1" s="746"/>
      <c r="T1" s="746"/>
      <c r="U1" s="204"/>
    </row>
    <row r="2" spans="2:21" s="1" customFormat="1" ht="14.25">
      <c r="B2" s="364"/>
      <c r="C2" s="754" t="s">
        <v>415</v>
      </c>
      <c r="D2" s="755"/>
      <c r="E2" s="755"/>
      <c r="F2" s="755"/>
      <c r="G2" s="755"/>
      <c r="H2" s="755"/>
      <c r="I2" s="755"/>
      <c r="J2" s="755"/>
      <c r="K2" s="755"/>
      <c r="L2" s="755"/>
      <c r="M2" s="755"/>
      <c r="N2" s="755"/>
      <c r="O2" s="755"/>
      <c r="P2" s="365"/>
      <c r="Q2" s="366"/>
      <c r="R2" s="366"/>
      <c r="S2" s="366"/>
      <c r="T2" s="366"/>
      <c r="U2" s="204"/>
    </row>
    <row r="3" spans="2:21" s="1" customFormat="1" ht="14.25">
      <c r="B3" s="364"/>
      <c r="C3" s="754" t="s">
        <v>400</v>
      </c>
      <c r="D3" s="755"/>
      <c r="E3" s="755"/>
      <c r="F3" s="755"/>
      <c r="G3" s="755"/>
      <c r="H3" s="755"/>
      <c r="I3" s="755"/>
      <c r="J3" s="755"/>
      <c r="K3" s="755"/>
      <c r="L3" s="755"/>
      <c r="M3" s="755"/>
      <c r="N3" s="367"/>
      <c r="O3" s="367"/>
      <c r="P3" s="365"/>
      <c r="Q3" s="366"/>
      <c r="R3" s="366"/>
      <c r="S3" s="366"/>
      <c r="T3" s="366"/>
      <c r="U3" s="204"/>
    </row>
    <row r="4" spans="2:22" s="1" customFormat="1" ht="15" thickBot="1">
      <c r="B4" s="364"/>
      <c r="C4" s="754" t="s">
        <v>401</v>
      </c>
      <c r="D4" s="755"/>
      <c r="E4" s="755"/>
      <c r="F4" s="755"/>
      <c r="G4" s="755"/>
      <c r="H4" s="755"/>
      <c r="I4" s="755"/>
      <c r="J4" s="755"/>
      <c r="K4" s="755"/>
      <c r="L4" s="755"/>
      <c r="M4" s="755"/>
      <c r="N4" s="368"/>
      <c r="O4" s="750"/>
      <c r="P4" s="750"/>
      <c r="Q4" s="750"/>
      <c r="R4" s="750"/>
      <c r="S4" s="750"/>
      <c r="T4" s="750"/>
      <c r="U4" s="750"/>
      <c r="V4" s="750"/>
    </row>
    <row r="5" spans="2:21" s="1" customFormat="1" ht="14.25" customHeight="1">
      <c r="B5" s="369"/>
      <c r="C5" s="752" t="s">
        <v>410</v>
      </c>
      <c r="D5" s="753"/>
      <c r="E5" s="753"/>
      <c r="F5" s="753"/>
      <c r="G5" s="753"/>
      <c r="H5" s="370"/>
      <c r="I5" s="752" t="s">
        <v>27</v>
      </c>
      <c r="J5" s="753"/>
      <c r="K5" s="753"/>
      <c r="L5" s="753"/>
      <c r="M5" s="753"/>
      <c r="N5" s="371"/>
      <c r="O5" s="752" t="s">
        <v>411</v>
      </c>
      <c r="P5" s="753"/>
      <c r="Q5" s="753"/>
      <c r="R5" s="753"/>
      <c r="S5" s="753"/>
      <c r="T5" s="371"/>
      <c r="U5" s="204"/>
    </row>
    <row r="6" spans="2:21" s="1" customFormat="1" ht="15" thickBot="1">
      <c r="B6" s="372"/>
      <c r="C6" s="373" t="s">
        <v>29</v>
      </c>
      <c r="D6" s="374" t="s">
        <v>28</v>
      </c>
      <c r="E6" s="374" t="s">
        <v>574</v>
      </c>
      <c r="F6" s="374" t="s">
        <v>28</v>
      </c>
      <c r="G6" s="374" t="s">
        <v>575</v>
      </c>
      <c r="H6" s="375" t="s">
        <v>28</v>
      </c>
      <c r="I6" s="376" t="s">
        <v>576</v>
      </c>
      <c r="J6" s="374" t="s">
        <v>28</v>
      </c>
      <c r="K6" s="374" t="s">
        <v>574</v>
      </c>
      <c r="L6" s="374" t="s">
        <v>28</v>
      </c>
      <c r="M6" s="374" t="s">
        <v>575</v>
      </c>
      <c r="N6" s="377" t="s">
        <v>28</v>
      </c>
      <c r="O6" s="373" t="s">
        <v>576</v>
      </c>
      <c r="P6" s="374" t="s">
        <v>28</v>
      </c>
      <c r="Q6" s="374" t="s">
        <v>574</v>
      </c>
      <c r="R6" s="374" t="s">
        <v>28</v>
      </c>
      <c r="S6" s="374" t="s">
        <v>575</v>
      </c>
      <c r="T6" s="377" t="s">
        <v>28</v>
      </c>
      <c r="U6" s="204"/>
    </row>
    <row r="7" spans="2:21" s="1" customFormat="1" ht="15" customHeight="1">
      <c r="B7" s="209" t="s">
        <v>485</v>
      </c>
      <c r="C7" s="210">
        <v>180809</v>
      </c>
      <c r="D7" s="211">
        <f>RANK(C7,$C$7:$C$49)</f>
        <v>31</v>
      </c>
      <c r="E7" s="211">
        <v>152227</v>
      </c>
      <c r="F7" s="211">
        <f>RANK(E7,$E$7:$E$49)</f>
        <v>19</v>
      </c>
      <c r="G7" s="211">
        <v>145145</v>
      </c>
      <c r="H7" s="212">
        <f>RANK(G7,$G$7:$G$49)</f>
        <v>13</v>
      </c>
      <c r="I7" s="213">
        <v>370504</v>
      </c>
      <c r="J7" s="211">
        <f>RANK(I7,$I$7:$I$49)</f>
        <v>31</v>
      </c>
      <c r="K7" s="211">
        <v>280862</v>
      </c>
      <c r="L7" s="211">
        <f>RANK(K7,$K$7:$K$49)</f>
        <v>23</v>
      </c>
      <c r="M7" s="211">
        <v>253945</v>
      </c>
      <c r="N7" s="214">
        <f>RANK(M7,$M$7:$M$49)</f>
        <v>15</v>
      </c>
      <c r="O7" s="210">
        <v>542239</v>
      </c>
      <c r="P7" s="211">
        <f>RANK(O7,$O$7:$O$49)</f>
        <v>27</v>
      </c>
      <c r="Q7" s="211">
        <v>389662</v>
      </c>
      <c r="R7" s="211">
        <f aca="true" t="shared" si="0" ref="R7:R38">RANK(Q7,$Q$7:$Q$49)</f>
        <v>23</v>
      </c>
      <c r="S7" s="211">
        <v>362745</v>
      </c>
      <c r="T7" s="214">
        <f>RANK(S7,$S$7:$S$49)</f>
        <v>19</v>
      </c>
      <c r="U7" s="204"/>
    </row>
    <row r="8" spans="2:21" s="1" customFormat="1" ht="15" customHeight="1">
      <c r="B8" s="58" t="s">
        <v>566</v>
      </c>
      <c r="C8" s="31">
        <v>134443</v>
      </c>
      <c r="D8" s="32">
        <f>RANK(C8,$C$7:$C$49)</f>
        <v>42</v>
      </c>
      <c r="E8" s="32">
        <v>123454</v>
      </c>
      <c r="F8" s="32">
        <f>RANK(E8,$E$7:$E$49)</f>
        <v>42</v>
      </c>
      <c r="G8" s="32">
        <v>122197</v>
      </c>
      <c r="H8" s="33">
        <f>RANK(G8,$G$7:$G$49)</f>
        <v>37</v>
      </c>
      <c r="I8" s="34">
        <v>351641</v>
      </c>
      <c r="J8" s="32">
        <f>RANK(I8,$I$7:$I$49)</f>
        <v>36</v>
      </c>
      <c r="K8" s="32">
        <v>263454</v>
      </c>
      <c r="L8" s="32">
        <f>RANK(K8,$K$7:$K$49)</f>
        <v>35</v>
      </c>
      <c r="M8" s="32">
        <v>229645</v>
      </c>
      <c r="N8" s="35">
        <f>RANK(M8,$M$7:$M$49)</f>
        <v>35</v>
      </c>
      <c r="O8" s="31">
        <v>509455</v>
      </c>
      <c r="P8" s="32">
        <f>RANK(O8,$O$7:$O$49)</f>
        <v>33</v>
      </c>
      <c r="Q8" s="32">
        <v>364154</v>
      </c>
      <c r="R8" s="32">
        <f t="shared" si="0"/>
        <v>35</v>
      </c>
      <c r="S8" s="32">
        <v>330345</v>
      </c>
      <c r="T8" s="35">
        <f>RANK(S8,$S$7:$S$49)</f>
        <v>33</v>
      </c>
      <c r="U8" s="204"/>
    </row>
    <row r="9" spans="2:21" s="1" customFormat="1" ht="15" customHeight="1">
      <c r="B9" s="58" t="s">
        <v>567</v>
      </c>
      <c r="C9" s="31">
        <v>223773</v>
      </c>
      <c r="D9" s="32">
        <f aca="true" t="shared" si="1" ref="D9:D49">RANK(C9,$C$7:$C$49)</f>
        <v>1</v>
      </c>
      <c r="E9" s="32">
        <v>174578</v>
      </c>
      <c r="F9" s="32">
        <f aca="true" t="shared" si="2" ref="F9:F49">RANK(E9,$E$7:$E$49)</f>
        <v>2</v>
      </c>
      <c r="G9" s="32">
        <v>149765</v>
      </c>
      <c r="H9" s="33">
        <f aca="true" t="shared" si="3" ref="H9:H49">RANK(G9,$G$7:$G$49)</f>
        <v>7</v>
      </c>
      <c r="I9" s="34">
        <v>448273</v>
      </c>
      <c r="J9" s="32">
        <f aca="true" t="shared" si="4" ref="J9:J49">RANK(I9,$I$7:$I$49)</f>
        <v>2</v>
      </c>
      <c r="K9" s="32">
        <v>318626</v>
      </c>
      <c r="L9" s="32">
        <f aca="true" t="shared" si="5" ref="L9:L49">RANK(K9,$K$7:$K$49)</f>
        <v>3</v>
      </c>
      <c r="M9" s="32">
        <v>270365</v>
      </c>
      <c r="N9" s="35">
        <f aca="true" t="shared" si="6" ref="N9:N49">RANK(M9,$M$7:$M$49)</f>
        <v>5</v>
      </c>
      <c r="O9" s="31">
        <v>648248</v>
      </c>
      <c r="P9" s="32">
        <f aca="true" t="shared" si="7" ref="P9:P21">RANK(O9,$O$7:$O$49)</f>
        <v>3</v>
      </c>
      <c r="Q9" s="32">
        <v>439226</v>
      </c>
      <c r="R9" s="32">
        <f t="shared" si="0"/>
        <v>4</v>
      </c>
      <c r="S9" s="32">
        <v>390965</v>
      </c>
      <c r="T9" s="35">
        <f aca="true" t="shared" si="8" ref="T9:T49">RANK(S9,$S$7:$S$49)</f>
        <v>4</v>
      </c>
      <c r="U9" s="204"/>
    </row>
    <row r="10" spans="2:21" s="1" customFormat="1" ht="15" customHeight="1">
      <c r="B10" s="58" t="s">
        <v>554</v>
      </c>
      <c r="C10" s="31">
        <v>162500</v>
      </c>
      <c r="D10" s="32">
        <f t="shared" si="1"/>
        <v>38</v>
      </c>
      <c r="E10" s="32">
        <v>135100</v>
      </c>
      <c r="F10" s="32">
        <f t="shared" si="2"/>
        <v>38</v>
      </c>
      <c r="G10" s="32">
        <v>119000</v>
      </c>
      <c r="H10" s="33">
        <f t="shared" si="3"/>
        <v>41</v>
      </c>
      <c r="I10" s="34">
        <v>317700</v>
      </c>
      <c r="J10" s="32">
        <f t="shared" si="4"/>
        <v>41</v>
      </c>
      <c r="K10" s="32">
        <v>234000</v>
      </c>
      <c r="L10" s="32">
        <f t="shared" si="5"/>
        <v>42</v>
      </c>
      <c r="M10" s="32">
        <v>197200</v>
      </c>
      <c r="N10" s="35">
        <f t="shared" si="6"/>
        <v>42</v>
      </c>
      <c r="O10" s="31">
        <v>453200</v>
      </c>
      <c r="P10" s="32">
        <f t="shared" si="7"/>
        <v>41</v>
      </c>
      <c r="Q10" s="32">
        <v>312200</v>
      </c>
      <c r="R10" s="32">
        <f t="shared" si="0"/>
        <v>42</v>
      </c>
      <c r="S10" s="32">
        <v>275400</v>
      </c>
      <c r="T10" s="35">
        <f t="shared" si="8"/>
        <v>41</v>
      </c>
      <c r="U10" s="204"/>
    </row>
    <row r="11" spans="2:21" s="1" customFormat="1" ht="15" customHeight="1">
      <c r="B11" s="58" t="s">
        <v>556</v>
      </c>
      <c r="C11" s="31">
        <v>183500</v>
      </c>
      <c r="D11" s="32">
        <f t="shared" si="1"/>
        <v>27</v>
      </c>
      <c r="E11" s="32">
        <v>153800</v>
      </c>
      <c r="F11" s="32">
        <f t="shared" si="2"/>
        <v>17</v>
      </c>
      <c r="G11" s="32">
        <v>138400</v>
      </c>
      <c r="H11" s="33">
        <f t="shared" si="3"/>
        <v>23</v>
      </c>
      <c r="I11" s="34">
        <v>371500</v>
      </c>
      <c r="J11" s="32">
        <f t="shared" si="4"/>
        <v>30</v>
      </c>
      <c r="K11" s="32">
        <v>283800</v>
      </c>
      <c r="L11" s="32">
        <f t="shared" si="5"/>
        <v>20</v>
      </c>
      <c r="M11" s="32">
        <v>248300</v>
      </c>
      <c r="N11" s="35">
        <f t="shared" si="6"/>
        <v>23</v>
      </c>
      <c r="O11" s="31">
        <v>540100</v>
      </c>
      <c r="P11" s="32">
        <f t="shared" si="7"/>
        <v>28</v>
      </c>
      <c r="Q11" s="32">
        <v>393700</v>
      </c>
      <c r="R11" s="32">
        <f t="shared" si="0"/>
        <v>20</v>
      </c>
      <c r="S11" s="32">
        <v>358200</v>
      </c>
      <c r="T11" s="35">
        <f t="shared" si="8"/>
        <v>22</v>
      </c>
      <c r="U11" s="204"/>
    </row>
    <row r="12" spans="2:21" s="1" customFormat="1" ht="15" customHeight="1">
      <c r="B12" s="58" t="s">
        <v>568</v>
      </c>
      <c r="C12" s="31">
        <v>191259</v>
      </c>
      <c r="D12" s="32">
        <f t="shared" si="1"/>
        <v>17</v>
      </c>
      <c r="E12" s="32">
        <v>150642</v>
      </c>
      <c r="F12" s="32">
        <f t="shared" si="2"/>
        <v>27</v>
      </c>
      <c r="G12" s="32">
        <v>118422</v>
      </c>
      <c r="H12" s="33">
        <f t="shared" si="3"/>
        <v>42</v>
      </c>
      <c r="I12" s="34">
        <v>381482</v>
      </c>
      <c r="J12" s="32">
        <f t="shared" si="4"/>
        <v>25</v>
      </c>
      <c r="K12" s="32">
        <v>268722</v>
      </c>
      <c r="L12" s="32">
        <f t="shared" si="5"/>
        <v>31</v>
      </c>
      <c r="M12" s="32">
        <v>215022</v>
      </c>
      <c r="N12" s="35">
        <f t="shared" si="6"/>
        <v>40</v>
      </c>
      <c r="O12" s="31">
        <v>550364</v>
      </c>
      <c r="P12" s="32">
        <f t="shared" si="7"/>
        <v>23</v>
      </c>
      <c r="Q12" s="32">
        <v>365322</v>
      </c>
      <c r="R12" s="32">
        <f t="shared" si="0"/>
        <v>34</v>
      </c>
      <c r="S12" s="32">
        <v>311622</v>
      </c>
      <c r="T12" s="35">
        <f t="shared" si="8"/>
        <v>39</v>
      </c>
      <c r="U12" s="204"/>
    </row>
    <row r="13" spans="2:21" s="1" customFormat="1" ht="15" customHeight="1">
      <c r="B13" s="58" t="s">
        <v>569</v>
      </c>
      <c r="C13" s="31">
        <v>148180</v>
      </c>
      <c r="D13" s="32">
        <f t="shared" si="1"/>
        <v>40</v>
      </c>
      <c r="E13" s="32">
        <v>137700</v>
      </c>
      <c r="F13" s="32">
        <f t="shared" si="2"/>
        <v>36</v>
      </c>
      <c r="G13" s="32">
        <v>145790</v>
      </c>
      <c r="H13" s="33">
        <f t="shared" si="3"/>
        <v>10</v>
      </c>
      <c r="I13" s="34">
        <v>311190</v>
      </c>
      <c r="J13" s="32">
        <f t="shared" si="4"/>
        <v>42</v>
      </c>
      <c r="K13" s="32">
        <v>253300</v>
      </c>
      <c r="L13" s="32">
        <f t="shared" si="5"/>
        <v>38</v>
      </c>
      <c r="M13" s="32">
        <v>243290</v>
      </c>
      <c r="N13" s="35">
        <f t="shared" si="6"/>
        <v>28</v>
      </c>
      <c r="O13" s="31">
        <v>461170</v>
      </c>
      <c r="P13" s="32">
        <f t="shared" si="7"/>
        <v>40</v>
      </c>
      <c r="Q13" s="32">
        <v>350800</v>
      </c>
      <c r="R13" s="32">
        <f t="shared" si="0"/>
        <v>38</v>
      </c>
      <c r="S13" s="32">
        <v>340790</v>
      </c>
      <c r="T13" s="35">
        <f t="shared" si="8"/>
        <v>28</v>
      </c>
      <c r="U13" s="204"/>
    </row>
    <row r="14" spans="2:21" s="1" customFormat="1" ht="15" customHeight="1">
      <c r="B14" s="58" t="s">
        <v>557</v>
      </c>
      <c r="C14" s="31">
        <v>190510</v>
      </c>
      <c r="D14" s="32">
        <f t="shared" si="1"/>
        <v>18</v>
      </c>
      <c r="E14" s="32">
        <v>152160</v>
      </c>
      <c r="F14" s="32">
        <f t="shared" si="2"/>
        <v>20</v>
      </c>
      <c r="G14" s="32">
        <v>139550</v>
      </c>
      <c r="H14" s="33">
        <f t="shared" si="3"/>
        <v>22</v>
      </c>
      <c r="I14" s="34">
        <v>385800</v>
      </c>
      <c r="J14" s="32">
        <f t="shared" si="4"/>
        <v>22</v>
      </c>
      <c r="K14" s="32">
        <v>275870</v>
      </c>
      <c r="L14" s="32">
        <f t="shared" si="5"/>
        <v>28</v>
      </c>
      <c r="M14" s="32">
        <v>242450</v>
      </c>
      <c r="N14" s="35">
        <f t="shared" si="6"/>
        <v>29</v>
      </c>
      <c r="O14" s="31">
        <v>562120</v>
      </c>
      <c r="P14" s="32">
        <f t="shared" si="7"/>
        <v>19</v>
      </c>
      <c r="Q14" s="32">
        <v>378770</v>
      </c>
      <c r="R14" s="32">
        <f t="shared" si="0"/>
        <v>26</v>
      </c>
      <c r="S14" s="32">
        <v>345350</v>
      </c>
      <c r="T14" s="35">
        <f t="shared" si="8"/>
        <v>26</v>
      </c>
      <c r="U14" s="204"/>
    </row>
    <row r="15" spans="2:21" s="1" customFormat="1" ht="15" customHeight="1">
      <c r="B15" s="58" t="s">
        <v>570</v>
      </c>
      <c r="C15" s="31">
        <v>175620</v>
      </c>
      <c r="D15" s="32">
        <f t="shared" si="1"/>
        <v>35</v>
      </c>
      <c r="E15" s="32">
        <v>136450</v>
      </c>
      <c r="F15" s="32">
        <f t="shared" si="2"/>
        <v>37</v>
      </c>
      <c r="G15" s="32">
        <v>120770</v>
      </c>
      <c r="H15" s="33">
        <f t="shared" si="3"/>
        <v>39</v>
      </c>
      <c r="I15" s="34">
        <v>350730</v>
      </c>
      <c r="J15" s="32">
        <f t="shared" si="4"/>
        <v>37</v>
      </c>
      <c r="K15" s="32">
        <v>244810</v>
      </c>
      <c r="L15" s="32">
        <f t="shared" si="5"/>
        <v>41</v>
      </c>
      <c r="M15" s="32">
        <v>209970</v>
      </c>
      <c r="N15" s="35">
        <f t="shared" si="6"/>
        <v>41</v>
      </c>
      <c r="O15" s="31">
        <v>506320</v>
      </c>
      <c r="P15" s="32">
        <f t="shared" si="7"/>
        <v>36</v>
      </c>
      <c r="Q15" s="32">
        <v>334010</v>
      </c>
      <c r="R15" s="32">
        <f t="shared" si="0"/>
        <v>40</v>
      </c>
      <c r="S15" s="32">
        <v>299170</v>
      </c>
      <c r="T15" s="35">
        <f t="shared" si="8"/>
        <v>40</v>
      </c>
      <c r="U15" s="204"/>
    </row>
    <row r="16" spans="2:21" s="2" customFormat="1" ht="15" customHeight="1">
      <c r="B16" s="58" t="s">
        <v>571</v>
      </c>
      <c r="C16" s="31">
        <v>165830</v>
      </c>
      <c r="D16" s="32">
        <f t="shared" si="1"/>
        <v>37</v>
      </c>
      <c r="E16" s="32">
        <v>148010</v>
      </c>
      <c r="F16" s="32">
        <f t="shared" si="2"/>
        <v>29</v>
      </c>
      <c r="G16" s="32">
        <v>151420</v>
      </c>
      <c r="H16" s="33">
        <f t="shared" si="3"/>
        <v>5</v>
      </c>
      <c r="I16" s="34">
        <v>343370</v>
      </c>
      <c r="J16" s="32">
        <f t="shared" si="4"/>
        <v>39</v>
      </c>
      <c r="K16" s="32">
        <v>270190</v>
      </c>
      <c r="L16" s="32">
        <f t="shared" si="5"/>
        <v>30</v>
      </c>
      <c r="M16" s="32">
        <v>253720</v>
      </c>
      <c r="N16" s="35">
        <f t="shared" si="6"/>
        <v>17</v>
      </c>
      <c r="O16" s="31">
        <v>505240</v>
      </c>
      <c r="P16" s="32">
        <f t="shared" si="7"/>
        <v>37</v>
      </c>
      <c r="Q16" s="32">
        <v>372490</v>
      </c>
      <c r="R16" s="32">
        <f t="shared" si="0"/>
        <v>27</v>
      </c>
      <c r="S16" s="32">
        <v>356020</v>
      </c>
      <c r="T16" s="35">
        <f t="shared" si="8"/>
        <v>23</v>
      </c>
      <c r="U16" s="448"/>
    </row>
    <row r="17" spans="2:21" s="1" customFormat="1" ht="15" customHeight="1">
      <c r="B17" s="209" t="s">
        <v>577</v>
      </c>
      <c r="C17" s="210">
        <v>182102</v>
      </c>
      <c r="D17" s="32">
        <f t="shared" si="1"/>
        <v>29</v>
      </c>
      <c r="E17" s="211">
        <v>142357</v>
      </c>
      <c r="F17" s="32">
        <f t="shared" si="2"/>
        <v>34</v>
      </c>
      <c r="G17" s="211">
        <v>126925</v>
      </c>
      <c r="H17" s="212">
        <f t="shared" si="3"/>
        <v>35</v>
      </c>
      <c r="I17" s="213">
        <v>366173</v>
      </c>
      <c r="J17" s="32">
        <f t="shared" si="4"/>
        <v>32</v>
      </c>
      <c r="K17" s="211">
        <v>259115</v>
      </c>
      <c r="L17" s="32">
        <f t="shared" si="5"/>
        <v>36</v>
      </c>
      <c r="M17" s="211">
        <v>224425</v>
      </c>
      <c r="N17" s="35">
        <f t="shared" si="6"/>
        <v>36</v>
      </c>
      <c r="O17" s="210">
        <v>530537</v>
      </c>
      <c r="P17" s="32">
        <f t="shared" si="7"/>
        <v>29</v>
      </c>
      <c r="Q17" s="211">
        <v>356615</v>
      </c>
      <c r="R17" s="32">
        <f t="shared" si="0"/>
        <v>36</v>
      </c>
      <c r="S17" s="211">
        <v>321925</v>
      </c>
      <c r="T17" s="35">
        <f t="shared" si="8"/>
        <v>36</v>
      </c>
      <c r="U17" s="204"/>
    </row>
    <row r="18" spans="2:21" s="1" customFormat="1" ht="15" customHeight="1">
      <c r="B18" s="58" t="s">
        <v>578</v>
      </c>
      <c r="C18" s="31">
        <v>222040</v>
      </c>
      <c r="D18" s="32">
        <f t="shared" si="1"/>
        <v>2</v>
      </c>
      <c r="E18" s="32">
        <v>184590</v>
      </c>
      <c r="F18" s="32">
        <f t="shared" si="2"/>
        <v>1</v>
      </c>
      <c r="G18" s="32">
        <v>172900</v>
      </c>
      <c r="H18" s="33">
        <f t="shared" si="3"/>
        <v>1</v>
      </c>
      <c r="I18" s="34">
        <v>496060</v>
      </c>
      <c r="J18" s="32">
        <f t="shared" si="4"/>
        <v>1</v>
      </c>
      <c r="K18" s="32">
        <v>336880</v>
      </c>
      <c r="L18" s="32">
        <f t="shared" si="5"/>
        <v>1</v>
      </c>
      <c r="M18" s="32">
        <v>300400</v>
      </c>
      <c r="N18" s="35">
        <f t="shared" si="6"/>
        <v>1</v>
      </c>
      <c r="O18" s="31">
        <v>653560</v>
      </c>
      <c r="P18" s="32">
        <f t="shared" si="7"/>
        <v>2</v>
      </c>
      <c r="Q18" s="32">
        <v>464380</v>
      </c>
      <c r="R18" s="32">
        <f t="shared" si="0"/>
        <v>1</v>
      </c>
      <c r="S18" s="32">
        <v>427900</v>
      </c>
      <c r="T18" s="35">
        <f t="shared" si="8"/>
        <v>1</v>
      </c>
      <c r="U18" s="204"/>
    </row>
    <row r="19" spans="2:21" s="1" customFormat="1" ht="15" customHeight="1">
      <c r="B19" s="58" t="s">
        <v>579</v>
      </c>
      <c r="C19" s="31">
        <v>185470</v>
      </c>
      <c r="D19" s="32">
        <f t="shared" si="1"/>
        <v>25</v>
      </c>
      <c r="E19" s="32">
        <v>151980</v>
      </c>
      <c r="F19" s="32">
        <f t="shared" si="2"/>
        <v>22</v>
      </c>
      <c r="G19" s="32">
        <v>136780</v>
      </c>
      <c r="H19" s="33">
        <f t="shared" si="3"/>
        <v>26</v>
      </c>
      <c r="I19" s="34">
        <v>378730</v>
      </c>
      <c r="J19" s="32">
        <f t="shared" si="4"/>
        <v>26</v>
      </c>
      <c r="K19" s="32">
        <v>285970</v>
      </c>
      <c r="L19" s="32">
        <f t="shared" si="5"/>
        <v>17</v>
      </c>
      <c r="M19" s="32">
        <v>252080</v>
      </c>
      <c r="N19" s="35">
        <f t="shared" si="6"/>
        <v>18</v>
      </c>
      <c r="O19" s="31">
        <v>553290</v>
      </c>
      <c r="P19" s="32">
        <f t="shared" si="7"/>
        <v>22</v>
      </c>
      <c r="Q19" s="32">
        <v>401270</v>
      </c>
      <c r="R19" s="32">
        <f t="shared" si="0"/>
        <v>15</v>
      </c>
      <c r="S19" s="32">
        <v>367380</v>
      </c>
      <c r="T19" s="35">
        <f t="shared" si="8"/>
        <v>15</v>
      </c>
      <c r="U19" s="204"/>
    </row>
    <row r="20" spans="2:21" s="1" customFormat="1" ht="15" customHeight="1">
      <c r="B20" s="58" t="s">
        <v>0</v>
      </c>
      <c r="C20" s="31">
        <v>183600</v>
      </c>
      <c r="D20" s="32">
        <f t="shared" si="1"/>
        <v>26</v>
      </c>
      <c r="E20" s="32">
        <v>153500</v>
      </c>
      <c r="F20" s="32">
        <f t="shared" si="2"/>
        <v>18</v>
      </c>
      <c r="G20" s="32">
        <v>143800</v>
      </c>
      <c r="H20" s="33">
        <f t="shared" si="3"/>
        <v>16</v>
      </c>
      <c r="I20" s="34">
        <v>374300</v>
      </c>
      <c r="J20" s="32">
        <f t="shared" si="4"/>
        <v>29</v>
      </c>
      <c r="K20" s="32">
        <v>285500</v>
      </c>
      <c r="L20" s="32">
        <f t="shared" si="5"/>
        <v>18</v>
      </c>
      <c r="M20" s="32">
        <v>256200</v>
      </c>
      <c r="N20" s="35">
        <f t="shared" si="6"/>
        <v>13</v>
      </c>
      <c r="O20" s="31">
        <v>546100</v>
      </c>
      <c r="P20" s="32">
        <f t="shared" si="7"/>
        <v>25</v>
      </c>
      <c r="Q20" s="32">
        <v>397900</v>
      </c>
      <c r="R20" s="32">
        <f t="shared" si="0"/>
        <v>17</v>
      </c>
      <c r="S20" s="32">
        <v>368600</v>
      </c>
      <c r="T20" s="35">
        <f t="shared" si="8"/>
        <v>14</v>
      </c>
      <c r="U20" s="204"/>
    </row>
    <row r="21" spans="2:21" s="1" customFormat="1" ht="15" customHeight="1">
      <c r="B21" s="58" t="s">
        <v>543</v>
      </c>
      <c r="C21" s="31">
        <v>183250</v>
      </c>
      <c r="D21" s="32">
        <f t="shared" si="1"/>
        <v>28</v>
      </c>
      <c r="E21" s="32">
        <v>141620</v>
      </c>
      <c r="F21" s="32">
        <f t="shared" si="2"/>
        <v>35</v>
      </c>
      <c r="G21" s="32">
        <v>127260</v>
      </c>
      <c r="H21" s="33">
        <f t="shared" si="3"/>
        <v>34</v>
      </c>
      <c r="I21" s="34">
        <v>374940</v>
      </c>
      <c r="J21" s="32">
        <f t="shared" si="4"/>
        <v>28</v>
      </c>
      <c r="K21" s="32">
        <v>265360</v>
      </c>
      <c r="L21" s="32">
        <f t="shared" si="5"/>
        <v>34</v>
      </c>
      <c r="M21" s="32">
        <v>233360</v>
      </c>
      <c r="N21" s="35">
        <f t="shared" si="6"/>
        <v>31</v>
      </c>
      <c r="O21" s="31">
        <v>548130</v>
      </c>
      <c r="P21" s="32">
        <f t="shared" si="7"/>
        <v>24</v>
      </c>
      <c r="Q21" s="32">
        <v>371460</v>
      </c>
      <c r="R21" s="32">
        <f t="shared" si="0"/>
        <v>30</v>
      </c>
      <c r="S21" s="32">
        <v>339460</v>
      </c>
      <c r="T21" s="35">
        <f t="shared" si="8"/>
        <v>30</v>
      </c>
      <c r="U21" s="204"/>
    </row>
    <row r="22" spans="2:21" s="1" customFormat="1" ht="15" customHeight="1">
      <c r="B22" s="58" t="s">
        <v>1</v>
      </c>
      <c r="C22" s="31">
        <v>188100</v>
      </c>
      <c r="D22" s="32">
        <f t="shared" si="1"/>
        <v>22</v>
      </c>
      <c r="E22" s="32">
        <v>150700</v>
      </c>
      <c r="F22" s="32">
        <f t="shared" si="2"/>
        <v>26</v>
      </c>
      <c r="G22" s="32">
        <v>135200</v>
      </c>
      <c r="H22" s="33">
        <f t="shared" si="3"/>
        <v>29</v>
      </c>
      <c r="I22" s="34">
        <v>383900</v>
      </c>
      <c r="J22" s="32">
        <f t="shared" si="4"/>
        <v>24</v>
      </c>
      <c r="K22" s="32">
        <v>281600</v>
      </c>
      <c r="L22" s="32">
        <f t="shared" si="5"/>
        <v>22</v>
      </c>
      <c r="M22" s="32">
        <v>247100</v>
      </c>
      <c r="N22" s="35">
        <f t="shared" si="6"/>
        <v>25</v>
      </c>
      <c r="O22" s="31">
        <v>560400</v>
      </c>
      <c r="P22" s="32">
        <f aca="true" t="shared" si="9" ref="P22:P49">RANK(O22,$O$7:$O$49)</f>
        <v>21</v>
      </c>
      <c r="Q22" s="32">
        <v>393500</v>
      </c>
      <c r="R22" s="32">
        <f t="shared" si="0"/>
        <v>21</v>
      </c>
      <c r="S22" s="32">
        <v>35900</v>
      </c>
      <c r="T22" s="35">
        <f t="shared" si="8"/>
        <v>42</v>
      </c>
      <c r="U22" s="204"/>
    </row>
    <row r="23" spans="2:21" s="1" customFormat="1" ht="15" customHeight="1">
      <c r="B23" s="58" t="s">
        <v>2</v>
      </c>
      <c r="C23" s="31">
        <v>165900</v>
      </c>
      <c r="D23" s="32">
        <f t="shared" si="1"/>
        <v>36</v>
      </c>
      <c r="E23" s="32">
        <v>134300</v>
      </c>
      <c r="F23" s="32">
        <f t="shared" si="2"/>
        <v>39</v>
      </c>
      <c r="G23" s="32">
        <v>125500</v>
      </c>
      <c r="H23" s="33">
        <f t="shared" si="3"/>
        <v>36</v>
      </c>
      <c r="I23" s="34">
        <v>339400</v>
      </c>
      <c r="J23" s="32">
        <f t="shared" si="4"/>
        <v>40</v>
      </c>
      <c r="K23" s="32">
        <v>250300</v>
      </c>
      <c r="L23" s="32">
        <f t="shared" si="5"/>
        <v>39</v>
      </c>
      <c r="M23" s="32">
        <v>224400</v>
      </c>
      <c r="N23" s="35">
        <f t="shared" si="6"/>
        <v>37</v>
      </c>
      <c r="O23" s="31">
        <v>496100</v>
      </c>
      <c r="P23" s="32">
        <f t="shared" si="9"/>
        <v>38</v>
      </c>
      <c r="Q23" s="32">
        <v>349200</v>
      </c>
      <c r="R23" s="32">
        <f t="shared" si="0"/>
        <v>39</v>
      </c>
      <c r="S23" s="32">
        <v>323300</v>
      </c>
      <c r="T23" s="35">
        <f t="shared" si="8"/>
        <v>35</v>
      </c>
      <c r="U23" s="204"/>
    </row>
    <row r="24" spans="2:21" s="1" customFormat="1" ht="15" customHeight="1">
      <c r="B24" s="58" t="s">
        <v>3</v>
      </c>
      <c r="C24" s="31">
        <v>176300</v>
      </c>
      <c r="D24" s="32">
        <f t="shared" si="1"/>
        <v>34</v>
      </c>
      <c r="E24" s="32">
        <v>143100</v>
      </c>
      <c r="F24" s="32">
        <f t="shared" si="2"/>
        <v>33</v>
      </c>
      <c r="G24" s="32">
        <v>127400</v>
      </c>
      <c r="H24" s="33">
        <f t="shared" si="3"/>
        <v>33</v>
      </c>
      <c r="I24" s="34">
        <v>352200</v>
      </c>
      <c r="J24" s="32">
        <f t="shared" si="4"/>
        <v>35</v>
      </c>
      <c r="K24" s="32">
        <v>258300</v>
      </c>
      <c r="L24" s="32">
        <f t="shared" si="5"/>
        <v>37</v>
      </c>
      <c r="M24" s="32">
        <v>222800</v>
      </c>
      <c r="N24" s="35">
        <f t="shared" si="6"/>
        <v>38</v>
      </c>
      <c r="O24" s="31">
        <v>508500</v>
      </c>
      <c r="P24" s="32">
        <f t="shared" si="9"/>
        <v>34</v>
      </c>
      <c r="Q24" s="32">
        <v>353700</v>
      </c>
      <c r="R24" s="32">
        <f t="shared" si="0"/>
        <v>37</v>
      </c>
      <c r="S24" s="32">
        <v>318200</v>
      </c>
      <c r="T24" s="35">
        <f t="shared" si="8"/>
        <v>37</v>
      </c>
      <c r="U24" s="204"/>
    </row>
    <row r="25" spans="2:21" s="1" customFormat="1" ht="15" customHeight="1">
      <c r="B25" s="58" t="s">
        <v>4</v>
      </c>
      <c r="C25" s="31">
        <v>217360</v>
      </c>
      <c r="D25" s="32">
        <f t="shared" si="1"/>
        <v>3</v>
      </c>
      <c r="E25" s="32">
        <v>172487</v>
      </c>
      <c r="F25" s="32">
        <f t="shared" si="2"/>
        <v>3</v>
      </c>
      <c r="G25" s="32">
        <v>155015</v>
      </c>
      <c r="H25" s="33">
        <f t="shared" si="3"/>
        <v>2</v>
      </c>
      <c r="I25" s="34">
        <v>447044</v>
      </c>
      <c r="J25" s="32">
        <f t="shared" si="4"/>
        <v>3</v>
      </c>
      <c r="K25" s="32">
        <v>325915</v>
      </c>
      <c r="L25" s="32">
        <f t="shared" si="5"/>
        <v>2</v>
      </c>
      <c r="M25" s="32">
        <v>287515</v>
      </c>
      <c r="N25" s="35">
        <f t="shared" si="6"/>
        <v>2</v>
      </c>
      <c r="O25" s="31">
        <v>655500</v>
      </c>
      <c r="P25" s="32">
        <f t="shared" si="9"/>
        <v>1</v>
      </c>
      <c r="Q25" s="32">
        <v>458415</v>
      </c>
      <c r="R25" s="32">
        <f t="shared" si="0"/>
        <v>2</v>
      </c>
      <c r="S25" s="32">
        <v>420015</v>
      </c>
      <c r="T25" s="35">
        <f t="shared" si="8"/>
        <v>2</v>
      </c>
      <c r="U25" s="204"/>
    </row>
    <row r="26" spans="2:21" s="1" customFormat="1" ht="15" customHeight="1">
      <c r="B26" s="58" t="s">
        <v>5</v>
      </c>
      <c r="C26" s="31">
        <v>189130</v>
      </c>
      <c r="D26" s="32">
        <f t="shared" si="1"/>
        <v>21</v>
      </c>
      <c r="E26" s="32">
        <v>147210</v>
      </c>
      <c r="F26" s="32">
        <f t="shared" si="2"/>
        <v>31</v>
      </c>
      <c r="G26" s="32">
        <v>133150</v>
      </c>
      <c r="H26" s="33">
        <f t="shared" si="3"/>
        <v>31</v>
      </c>
      <c r="I26" s="34">
        <v>387950</v>
      </c>
      <c r="J26" s="32">
        <f t="shared" si="4"/>
        <v>21</v>
      </c>
      <c r="K26" s="32">
        <v>276510</v>
      </c>
      <c r="L26" s="32">
        <f t="shared" si="5"/>
        <v>27</v>
      </c>
      <c r="M26" s="32">
        <v>244250</v>
      </c>
      <c r="N26" s="35">
        <f t="shared" si="6"/>
        <v>27</v>
      </c>
      <c r="O26" s="31">
        <v>568060</v>
      </c>
      <c r="P26" s="32">
        <f t="shared" si="9"/>
        <v>15</v>
      </c>
      <c r="Q26" s="32">
        <v>387610</v>
      </c>
      <c r="R26" s="32">
        <f t="shared" si="0"/>
        <v>24</v>
      </c>
      <c r="S26" s="32">
        <v>355350</v>
      </c>
      <c r="T26" s="35">
        <f t="shared" si="8"/>
        <v>24</v>
      </c>
      <c r="U26" s="204"/>
    </row>
    <row r="27" spans="2:21" s="1" customFormat="1" ht="15" customHeight="1">
      <c r="B27" s="58" t="s">
        <v>6</v>
      </c>
      <c r="C27" s="31">
        <v>202289</v>
      </c>
      <c r="D27" s="32">
        <f t="shared" si="1"/>
        <v>9</v>
      </c>
      <c r="E27" s="32">
        <v>158508</v>
      </c>
      <c r="F27" s="32">
        <f t="shared" si="2"/>
        <v>13</v>
      </c>
      <c r="G27" s="32">
        <v>143916</v>
      </c>
      <c r="H27" s="33">
        <f t="shared" si="3"/>
        <v>15</v>
      </c>
      <c r="I27" s="34">
        <v>416173</v>
      </c>
      <c r="J27" s="32">
        <f t="shared" si="4"/>
        <v>11</v>
      </c>
      <c r="K27" s="32">
        <v>297036</v>
      </c>
      <c r="L27" s="32">
        <f t="shared" si="5"/>
        <v>9</v>
      </c>
      <c r="M27" s="32">
        <v>262716</v>
      </c>
      <c r="N27" s="35">
        <f t="shared" si="6"/>
        <v>9</v>
      </c>
      <c r="O27" s="31">
        <v>610329</v>
      </c>
      <c r="P27" s="32">
        <f t="shared" si="9"/>
        <v>6</v>
      </c>
      <c r="Q27" s="32">
        <v>415836</v>
      </c>
      <c r="R27" s="32">
        <f t="shared" si="0"/>
        <v>8</v>
      </c>
      <c r="S27" s="32">
        <v>381516</v>
      </c>
      <c r="T27" s="35">
        <f t="shared" si="8"/>
        <v>7</v>
      </c>
      <c r="U27" s="204"/>
    </row>
    <row r="28" spans="2:21" s="1" customFormat="1" ht="15" customHeight="1">
      <c r="B28" s="58" t="s">
        <v>7</v>
      </c>
      <c r="C28" s="31">
        <v>204787</v>
      </c>
      <c r="D28" s="32">
        <f t="shared" si="1"/>
        <v>8</v>
      </c>
      <c r="E28" s="32">
        <v>159134</v>
      </c>
      <c r="F28" s="32">
        <f t="shared" si="2"/>
        <v>11</v>
      </c>
      <c r="G28" s="32">
        <v>142670</v>
      </c>
      <c r="H28" s="33">
        <f t="shared" si="3"/>
        <v>19</v>
      </c>
      <c r="I28" s="34">
        <v>417419</v>
      </c>
      <c r="J28" s="32">
        <f t="shared" si="4"/>
        <v>10</v>
      </c>
      <c r="K28" s="32">
        <v>292996</v>
      </c>
      <c r="L28" s="32">
        <f t="shared" si="5"/>
        <v>11</v>
      </c>
      <c r="M28" s="32">
        <v>255670</v>
      </c>
      <c r="N28" s="35">
        <f t="shared" si="6"/>
        <v>14</v>
      </c>
      <c r="O28" s="31">
        <v>609207</v>
      </c>
      <c r="P28" s="32">
        <f t="shared" si="9"/>
        <v>7</v>
      </c>
      <c r="Q28" s="32">
        <v>405990</v>
      </c>
      <c r="R28" s="32">
        <f t="shared" si="0"/>
        <v>11</v>
      </c>
      <c r="S28" s="32">
        <v>368670</v>
      </c>
      <c r="T28" s="35">
        <f t="shared" si="8"/>
        <v>13</v>
      </c>
      <c r="U28" s="204"/>
    </row>
    <row r="29" spans="2:21" s="1" customFormat="1" ht="15" customHeight="1">
      <c r="B29" s="58" t="s">
        <v>8</v>
      </c>
      <c r="C29" s="31">
        <v>191870</v>
      </c>
      <c r="D29" s="32">
        <f t="shared" si="1"/>
        <v>16</v>
      </c>
      <c r="E29" s="32">
        <v>149990</v>
      </c>
      <c r="F29" s="32">
        <f t="shared" si="2"/>
        <v>28</v>
      </c>
      <c r="G29" s="32">
        <v>135260</v>
      </c>
      <c r="H29" s="33">
        <f t="shared" si="3"/>
        <v>28</v>
      </c>
      <c r="I29" s="34">
        <v>393350</v>
      </c>
      <c r="J29" s="32">
        <f t="shared" si="4"/>
        <v>19</v>
      </c>
      <c r="K29" s="32">
        <v>280740</v>
      </c>
      <c r="L29" s="32">
        <f t="shared" si="5"/>
        <v>24</v>
      </c>
      <c r="M29" s="32">
        <v>247260</v>
      </c>
      <c r="N29" s="35">
        <f t="shared" si="6"/>
        <v>24</v>
      </c>
      <c r="O29" s="31">
        <v>575810</v>
      </c>
      <c r="P29" s="32">
        <f t="shared" si="9"/>
        <v>14</v>
      </c>
      <c r="Q29" s="32">
        <v>392740</v>
      </c>
      <c r="R29" s="32">
        <f t="shared" si="0"/>
        <v>22</v>
      </c>
      <c r="S29" s="32">
        <v>359260</v>
      </c>
      <c r="T29" s="35">
        <f t="shared" si="8"/>
        <v>20</v>
      </c>
      <c r="U29" s="204"/>
    </row>
    <row r="30" spans="2:21" s="1" customFormat="1" ht="15" customHeight="1">
      <c r="B30" s="58" t="s">
        <v>52</v>
      </c>
      <c r="C30" s="31">
        <v>195700</v>
      </c>
      <c r="D30" s="32">
        <f t="shared" si="1"/>
        <v>13</v>
      </c>
      <c r="E30" s="32">
        <v>162600</v>
      </c>
      <c r="F30" s="32">
        <f t="shared" si="2"/>
        <v>6</v>
      </c>
      <c r="G30" s="32">
        <v>146400</v>
      </c>
      <c r="H30" s="33">
        <f t="shared" si="3"/>
        <v>9</v>
      </c>
      <c r="I30" s="34">
        <v>438100</v>
      </c>
      <c r="J30" s="32">
        <f t="shared" si="4"/>
        <v>4</v>
      </c>
      <c r="K30" s="32">
        <v>300600</v>
      </c>
      <c r="L30" s="32">
        <f t="shared" si="5"/>
        <v>7</v>
      </c>
      <c r="M30" s="32">
        <v>263400</v>
      </c>
      <c r="N30" s="35">
        <f t="shared" si="6"/>
        <v>7</v>
      </c>
      <c r="O30" s="31">
        <v>579100</v>
      </c>
      <c r="P30" s="32">
        <f t="shared" si="9"/>
        <v>13</v>
      </c>
      <c r="Q30" s="32">
        <v>417600</v>
      </c>
      <c r="R30" s="32">
        <f t="shared" si="0"/>
        <v>7</v>
      </c>
      <c r="S30" s="32">
        <v>380400</v>
      </c>
      <c r="T30" s="35">
        <f t="shared" si="8"/>
        <v>8</v>
      </c>
      <c r="U30" s="204"/>
    </row>
    <row r="31" spans="2:21" s="1" customFormat="1" ht="15" customHeight="1">
      <c r="B31" s="18" t="s">
        <v>9</v>
      </c>
      <c r="C31" s="31">
        <v>194350</v>
      </c>
      <c r="D31" s="32">
        <f t="shared" si="1"/>
        <v>14</v>
      </c>
      <c r="E31" s="32">
        <v>159195</v>
      </c>
      <c r="F31" s="32">
        <f t="shared" si="2"/>
        <v>10</v>
      </c>
      <c r="G31" s="32">
        <v>141955</v>
      </c>
      <c r="H31" s="33">
        <f t="shared" si="3"/>
        <v>20</v>
      </c>
      <c r="I31" s="34">
        <v>388700</v>
      </c>
      <c r="J31" s="32">
        <f t="shared" si="4"/>
        <v>20</v>
      </c>
      <c r="K31" s="32">
        <v>287655</v>
      </c>
      <c r="L31" s="32">
        <f t="shared" si="5"/>
        <v>15</v>
      </c>
      <c r="M31" s="32">
        <v>248455</v>
      </c>
      <c r="N31" s="35">
        <f t="shared" si="6"/>
        <v>22</v>
      </c>
      <c r="O31" s="31">
        <v>561600</v>
      </c>
      <c r="P31" s="32">
        <f t="shared" si="9"/>
        <v>20</v>
      </c>
      <c r="Q31" s="32">
        <v>394155</v>
      </c>
      <c r="R31" s="32">
        <f t="shared" si="0"/>
        <v>19</v>
      </c>
      <c r="S31" s="32">
        <v>354955</v>
      </c>
      <c r="T31" s="35">
        <f t="shared" si="8"/>
        <v>25</v>
      </c>
      <c r="U31" s="204"/>
    </row>
    <row r="32" spans="2:21" s="1" customFormat="1" ht="15" customHeight="1">
      <c r="B32" s="58" t="s">
        <v>10</v>
      </c>
      <c r="C32" s="31">
        <v>148160</v>
      </c>
      <c r="D32" s="32">
        <f t="shared" si="1"/>
        <v>41</v>
      </c>
      <c r="E32" s="32">
        <v>156360</v>
      </c>
      <c r="F32" s="32">
        <f t="shared" si="2"/>
        <v>15</v>
      </c>
      <c r="G32" s="32">
        <v>139560</v>
      </c>
      <c r="H32" s="33">
        <f t="shared" si="3"/>
        <v>21</v>
      </c>
      <c r="I32" s="34">
        <v>345640</v>
      </c>
      <c r="J32" s="32">
        <f t="shared" si="4"/>
        <v>38</v>
      </c>
      <c r="K32" s="32">
        <v>286860</v>
      </c>
      <c r="L32" s="32">
        <f t="shared" si="5"/>
        <v>16</v>
      </c>
      <c r="M32" s="32">
        <v>249360</v>
      </c>
      <c r="N32" s="35">
        <f t="shared" si="6"/>
        <v>21</v>
      </c>
      <c r="O32" s="31">
        <v>522760</v>
      </c>
      <c r="P32" s="32">
        <f t="shared" si="9"/>
        <v>31</v>
      </c>
      <c r="Q32" s="32">
        <v>396660</v>
      </c>
      <c r="R32" s="32">
        <f t="shared" si="0"/>
        <v>18</v>
      </c>
      <c r="S32" s="32">
        <v>359160</v>
      </c>
      <c r="T32" s="35">
        <f t="shared" si="8"/>
        <v>21</v>
      </c>
      <c r="U32" s="204"/>
    </row>
    <row r="33" spans="2:21" s="1" customFormat="1" ht="15" customHeight="1">
      <c r="B33" s="58" t="s">
        <v>558</v>
      </c>
      <c r="C33" s="31">
        <v>181350</v>
      </c>
      <c r="D33" s="32">
        <f t="shared" si="1"/>
        <v>30</v>
      </c>
      <c r="E33" s="32">
        <v>146420</v>
      </c>
      <c r="F33" s="32">
        <f t="shared" si="2"/>
        <v>32</v>
      </c>
      <c r="G33" s="32">
        <v>131240</v>
      </c>
      <c r="H33" s="33">
        <f t="shared" si="3"/>
        <v>32</v>
      </c>
      <c r="I33" s="34">
        <v>403800</v>
      </c>
      <c r="J33" s="32">
        <f t="shared" si="4"/>
        <v>16</v>
      </c>
      <c r="K33" s="32">
        <v>266180</v>
      </c>
      <c r="L33" s="32">
        <f t="shared" si="5"/>
        <v>33</v>
      </c>
      <c r="M33" s="32">
        <v>231140</v>
      </c>
      <c r="N33" s="35">
        <f t="shared" si="6"/>
        <v>34</v>
      </c>
      <c r="O33" s="31">
        <v>528300</v>
      </c>
      <c r="P33" s="32">
        <f t="shared" si="9"/>
        <v>30</v>
      </c>
      <c r="Q33" s="32">
        <v>366080</v>
      </c>
      <c r="R33" s="32">
        <f t="shared" si="0"/>
        <v>33</v>
      </c>
      <c r="S33" s="32">
        <v>331040</v>
      </c>
      <c r="T33" s="35">
        <f t="shared" si="8"/>
        <v>32</v>
      </c>
      <c r="U33" s="204"/>
    </row>
    <row r="34" spans="2:21" s="1" customFormat="1" ht="15" customHeight="1">
      <c r="B34" s="58" t="s">
        <v>559</v>
      </c>
      <c r="C34" s="31">
        <v>189180</v>
      </c>
      <c r="D34" s="32">
        <f t="shared" si="1"/>
        <v>20</v>
      </c>
      <c r="E34" s="32">
        <v>151130</v>
      </c>
      <c r="F34" s="32">
        <f t="shared" si="2"/>
        <v>24</v>
      </c>
      <c r="G34" s="32">
        <v>134850</v>
      </c>
      <c r="H34" s="33">
        <f t="shared" si="3"/>
        <v>30</v>
      </c>
      <c r="I34" s="34">
        <v>376730</v>
      </c>
      <c r="J34" s="32">
        <f t="shared" si="4"/>
        <v>27</v>
      </c>
      <c r="K34" s="32">
        <v>270250</v>
      </c>
      <c r="L34" s="32">
        <f t="shared" si="5"/>
        <v>29</v>
      </c>
      <c r="M34" s="32">
        <v>232550</v>
      </c>
      <c r="N34" s="35">
        <f t="shared" si="6"/>
        <v>32</v>
      </c>
      <c r="O34" s="31">
        <v>543030</v>
      </c>
      <c r="P34" s="32">
        <f t="shared" si="9"/>
        <v>26</v>
      </c>
      <c r="Q34" s="32">
        <v>367950</v>
      </c>
      <c r="R34" s="32">
        <f t="shared" si="0"/>
        <v>31</v>
      </c>
      <c r="S34" s="32">
        <v>330250</v>
      </c>
      <c r="T34" s="35">
        <f t="shared" si="8"/>
        <v>34</v>
      </c>
      <c r="U34" s="204"/>
    </row>
    <row r="35" spans="2:21" s="1" customFormat="1" ht="15" customHeight="1">
      <c r="B35" s="18" t="s">
        <v>560</v>
      </c>
      <c r="C35" s="31">
        <v>179000</v>
      </c>
      <c r="D35" s="32">
        <f t="shared" si="1"/>
        <v>33</v>
      </c>
      <c r="E35" s="32">
        <v>147860</v>
      </c>
      <c r="F35" s="32">
        <f t="shared" si="2"/>
        <v>30</v>
      </c>
      <c r="G35" s="32">
        <v>119380</v>
      </c>
      <c r="H35" s="33">
        <f t="shared" si="3"/>
        <v>40</v>
      </c>
      <c r="I35" s="34">
        <v>398860</v>
      </c>
      <c r="J35" s="32">
        <f t="shared" si="4"/>
        <v>17</v>
      </c>
      <c r="K35" s="32">
        <v>267910</v>
      </c>
      <c r="L35" s="32">
        <f t="shared" si="5"/>
        <v>32</v>
      </c>
      <c r="M35" s="32">
        <v>232310</v>
      </c>
      <c r="N35" s="35">
        <f t="shared" si="6"/>
        <v>33</v>
      </c>
      <c r="O35" s="31">
        <v>522660</v>
      </c>
      <c r="P35" s="32">
        <f t="shared" si="9"/>
        <v>32</v>
      </c>
      <c r="Q35" s="32">
        <v>367710</v>
      </c>
      <c r="R35" s="32">
        <f t="shared" si="0"/>
        <v>32</v>
      </c>
      <c r="S35" s="32">
        <v>332110</v>
      </c>
      <c r="T35" s="35">
        <f t="shared" si="8"/>
        <v>31</v>
      </c>
      <c r="U35" s="204"/>
    </row>
    <row r="36" spans="2:21" s="1" customFormat="1" ht="14.25">
      <c r="B36" s="18" t="s">
        <v>11</v>
      </c>
      <c r="C36" s="31">
        <v>207830</v>
      </c>
      <c r="D36" s="32">
        <f t="shared" si="1"/>
        <v>5</v>
      </c>
      <c r="E36" s="32">
        <v>159900</v>
      </c>
      <c r="F36" s="32">
        <f t="shared" si="2"/>
        <v>9</v>
      </c>
      <c r="G36" s="32">
        <v>142760</v>
      </c>
      <c r="H36" s="33">
        <f t="shared" si="3"/>
        <v>18</v>
      </c>
      <c r="I36" s="34">
        <v>422230</v>
      </c>
      <c r="J36" s="32">
        <f t="shared" si="4"/>
        <v>8</v>
      </c>
      <c r="K36" s="32">
        <v>292280</v>
      </c>
      <c r="L36" s="32">
        <f t="shared" si="5"/>
        <v>13</v>
      </c>
      <c r="M36" s="32">
        <v>253760</v>
      </c>
      <c r="N36" s="35">
        <f t="shared" si="6"/>
        <v>16</v>
      </c>
      <c r="O36" s="31">
        <v>615170</v>
      </c>
      <c r="P36" s="32">
        <f t="shared" si="9"/>
        <v>5</v>
      </c>
      <c r="Q36" s="32">
        <v>403280</v>
      </c>
      <c r="R36" s="32">
        <f t="shared" si="0"/>
        <v>14</v>
      </c>
      <c r="S36" s="32">
        <v>364760</v>
      </c>
      <c r="T36" s="35">
        <f t="shared" si="8"/>
        <v>17</v>
      </c>
      <c r="U36" s="204"/>
    </row>
    <row r="37" spans="2:21" s="1" customFormat="1" ht="15" customHeight="1">
      <c r="B37" s="18" t="s">
        <v>555</v>
      </c>
      <c r="C37" s="31">
        <v>201507</v>
      </c>
      <c r="D37" s="32">
        <f t="shared" si="1"/>
        <v>10</v>
      </c>
      <c r="E37" s="32">
        <v>155886</v>
      </c>
      <c r="F37" s="32">
        <f t="shared" si="2"/>
        <v>16</v>
      </c>
      <c r="G37" s="32">
        <v>145662</v>
      </c>
      <c r="H37" s="33">
        <f t="shared" si="3"/>
        <v>12</v>
      </c>
      <c r="I37" s="34">
        <v>415940</v>
      </c>
      <c r="J37" s="32">
        <f t="shared" si="4"/>
        <v>12</v>
      </c>
      <c r="K37" s="32">
        <v>290262</v>
      </c>
      <c r="L37" s="32">
        <f t="shared" si="5"/>
        <v>14</v>
      </c>
      <c r="M37" s="32">
        <v>260262</v>
      </c>
      <c r="N37" s="35">
        <f t="shared" si="6"/>
        <v>10</v>
      </c>
      <c r="O37" s="31">
        <v>584862</v>
      </c>
      <c r="P37" s="32">
        <f t="shared" si="9"/>
        <v>10</v>
      </c>
      <c r="Q37" s="32">
        <v>404862</v>
      </c>
      <c r="R37" s="32">
        <f t="shared" si="0"/>
        <v>13</v>
      </c>
      <c r="S37" s="32">
        <v>374862</v>
      </c>
      <c r="T37" s="35">
        <f t="shared" si="8"/>
        <v>10</v>
      </c>
      <c r="U37" s="204"/>
    </row>
    <row r="38" spans="2:21" s="1" customFormat="1" ht="15" customHeight="1">
      <c r="B38" s="18" t="s">
        <v>12</v>
      </c>
      <c r="C38" s="31">
        <v>190370</v>
      </c>
      <c r="D38" s="32">
        <f t="shared" si="1"/>
        <v>19</v>
      </c>
      <c r="E38" s="32">
        <v>158556</v>
      </c>
      <c r="F38" s="32">
        <f t="shared" si="2"/>
        <v>12</v>
      </c>
      <c r="G38" s="32">
        <v>143340</v>
      </c>
      <c r="H38" s="33">
        <f t="shared" si="3"/>
        <v>17</v>
      </c>
      <c r="I38" s="34">
        <v>425950</v>
      </c>
      <c r="J38" s="32">
        <f t="shared" si="4"/>
        <v>5</v>
      </c>
      <c r="K38" s="32">
        <v>293100</v>
      </c>
      <c r="L38" s="32">
        <f t="shared" si="5"/>
        <v>10</v>
      </c>
      <c r="M38" s="32">
        <v>257340</v>
      </c>
      <c r="N38" s="35">
        <f t="shared" si="6"/>
        <v>12</v>
      </c>
      <c r="O38" s="31">
        <v>562950</v>
      </c>
      <c r="P38" s="32">
        <f t="shared" si="9"/>
        <v>17</v>
      </c>
      <c r="Q38" s="32">
        <v>407100</v>
      </c>
      <c r="R38" s="32">
        <f t="shared" si="0"/>
        <v>10</v>
      </c>
      <c r="S38" s="32">
        <v>371340</v>
      </c>
      <c r="T38" s="35">
        <f t="shared" si="8"/>
        <v>11</v>
      </c>
      <c r="U38" s="204"/>
    </row>
    <row r="39" spans="2:21" s="1" customFormat="1" ht="15" customHeight="1">
      <c r="B39" s="18" t="s">
        <v>561</v>
      </c>
      <c r="C39" s="31">
        <v>213760</v>
      </c>
      <c r="D39" s="32">
        <f t="shared" si="1"/>
        <v>4</v>
      </c>
      <c r="E39" s="32">
        <v>169490</v>
      </c>
      <c r="F39" s="32">
        <f t="shared" si="2"/>
        <v>4</v>
      </c>
      <c r="G39" s="32">
        <v>151430</v>
      </c>
      <c r="H39" s="33">
        <f t="shared" si="3"/>
        <v>4</v>
      </c>
      <c r="I39" s="34">
        <v>417860</v>
      </c>
      <c r="J39" s="32">
        <f t="shared" si="4"/>
        <v>9</v>
      </c>
      <c r="K39" s="32">
        <v>310930</v>
      </c>
      <c r="L39" s="32">
        <f t="shared" si="5"/>
        <v>5</v>
      </c>
      <c r="M39" s="32">
        <v>270430</v>
      </c>
      <c r="N39" s="35">
        <f t="shared" si="6"/>
        <v>4</v>
      </c>
      <c r="O39" s="31">
        <v>565860</v>
      </c>
      <c r="P39" s="32">
        <f t="shared" si="9"/>
        <v>16</v>
      </c>
      <c r="Q39" s="32">
        <v>429930</v>
      </c>
      <c r="R39" s="32">
        <f aca="true" t="shared" si="10" ref="R39:R49">RANK(Q39,$Q$7:$Q$49)</f>
        <v>5</v>
      </c>
      <c r="S39" s="32">
        <v>389430</v>
      </c>
      <c r="T39" s="35">
        <f t="shared" si="8"/>
        <v>5</v>
      </c>
      <c r="U39" s="204"/>
    </row>
    <row r="40" spans="2:21" s="1" customFormat="1" ht="15" customHeight="1">
      <c r="B40" s="18" t="s">
        <v>13</v>
      </c>
      <c r="C40" s="31">
        <v>188000</v>
      </c>
      <c r="D40" s="32">
        <f t="shared" si="1"/>
        <v>23</v>
      </c>
      <c r="E40" s="32">
        <v>151500</v>
      </c>
      <c r="F40" s="32">
        <f t="shared" si="2"/>
        <v>23</v>
      </c>
      <c r="G40" s="32">
        <v>137400</v>
      </c>
      <c r="H40" s="33">
        <f t="shared" si="3"/>
        <v>24</v>
      </c>
      <c r="I40" s="34">
        <v>384600</v>
      </c>
      <c r="J40" s="32">
        <f t="shared" si="4"/>
        <v>23</v>
      </c>
      <c r="K40" s="32">
        <v>284300</v>
      </c>
      <c r="L40" s="32">
        <f t="shared" si="5"/>
        <v>19</v>
      </c>
      <c r="M40" s="32">
        <v>251400</v>
      </c>
      <c r="N40" s="35">
        <f t="shared" si="6"/>
        <v>19</v>
      </c>
      <c r="O40" s="31">
        <v>562300</v>
      </c>
      <c r="P40" s="32">
        <f t="shared" si="9"/>
        <v>18</v>
      </c>
      <c r="Q40" s="32">
        <v>398300</v>
      </c>
      <c r="R40" s="32">
        <f t="shared" si="10"/>
        <v>16</v>
      </c>
      <c r="S40" s="32">
        <v>365400</v>
      </c>
      <c r="T40" s="35">
        <f t="shared" si="8"/>
        <v>16</v>
      </c>
      <c r="U40" s="204"/>
    </row>
    <row r="41" spans="2:21" s="1" customFormat="1" ht="14.25" customHeight="1">
      <c r="B41" s="58" t="s">
        <v>14</v>
      </c>
      <c r="C41" s="31">
        <v>196100</v>
      </c>
      <c r="D41" s="32">
        <f t="shared" si="1"/>
        <v>12</v>
      </c>
      <c r="E41" s="32">
        <v>158500</v>
      </c>
      <c r="F41" s="32">
        <f t="shared" si="2"/>
        <v>14</v>
      </c>
      <c r="G41" s="32">
        <v>145000</v>
      </c>
      <c r="H41" s="33">
        <f t="shared" si="3"/>
        <v>14</v>
      </c>
      <c r="I41" s="34">
        <v>398300</v>
      </c>
      <c r="J41" s="32">
        <f t="shared" si="4"/>
        <v>18</v>
      </c>
      <c r="K41" s="32">
        <v>292300</v>
      </c>
      <c r="L41" s="32">
        <f t="shared" si="5"/>
        <v>12</v>
      </c>
      <c r="M41" s="32">
        <v>257900</v>
      </c>
      <c r="N41" s="35">
        <f t="shared" si="6"/>
        <v>11</v>
      </c>
      <c r="O41" s="31">
        <v>580400</v>
      </c>
      <c r="P41" s="32">
        <f t="shared" si="9"/>
        <v>12</v>
      </c>
      <c r="Q41" s="32">
        <v>405200</v>
      </c>
      <c r="R41" s="32">
        <f t="shared" si="10"/>
        <v>12</v>
      </c>
      <c r="S41" s="32">
        <v>370800</v>
      </c>
      <c r="T41" s="35">
        <f t="shared" si="8"/>
        <v>12</v>
      </c>
      <c r="U41" s="204"/>
    </row>
    <row r="42" spans="2:21" s="278" customFormat="1" ht="15" customHeight="1">
      <c r="B42" s="18" t="s">
        <v>15</v>
      </c>
      <c r="C42" s="31">
        <v>207300</v>
      </c>
      <c r="D42" s="32">
        <f t="shared" si="1"/>
        <v>6</v>
      </c>
      <c r="E42" s="32">
        <v>132700</v>
      </c>
      <c r="F42" s="32">
        <f t="shared" si="2"/>
        <v>40</v>
      </c>
      <c r="G42" s="32">
        <v>149300</v>
      </c>
      <c r="H42" s="33">
        <f t="shared" si="3"/>
        <v>8</v>
      </c>
      <c r="I42" s="34">
        <v>423400</v>
      </c>
      <c r="J42" s="32">
        <f t="shared" si="4"/>
        <v>6</v>
      </c>
      <c r="K42" s="32">
        <v>298100</v>
      </c>
      <c r="L42" s="32">
        <f t="shared" si="5"/>
        <v>8</v>
      </c>
      <c r="M42" s="32">
        <v>263100</v>
      </c>
      <c r="N42" s="35">
        <f t="shared" si="6"/>
        <v>8</v>
      </c>
      <c r="O42" s="31">
        <v>581900</v>
      </c>
      <c r="P42" s="32">
        <f t="shared" si="9"/>
        <v>11</v>
      </c>
      <c r="Q42" s="32">
        <v>411900</v>
      </c>
      <c r="R42" s="32">
        <f t="shared" si="10"/>
        <v>9</v>
      </c>
      <c r="S42" s="32">
        <v>376900</v>
      </c>
      <c r="T42" s="35">
        <f t="shared" si="8"/>
        <v>9</v>
      </c>
      <c r="U42" s="204"/>
    </row>
    <row r="43" spans="2:21" s="1" customFormat="1" ht="15" customHeight="1">
      <c r="B43" s="58" t="s">
        <v>16</v>
      </c>
      <c r="C43" s="31">
        <v>180330</v>
      </c>
      <c r="D43" s="32">
        <f t="shared" si="1"/>
        <v>32</v>
      </c>
      <c r="E43" s="32">
        <v>150860</v>
      </c>
      <c r="F43" s="32">
        <f t="shared" si="2"/>
        <v>25</v>
      </c>
      <c r="G43" s="32">
        <v>137380</v>
      </c>
      <c r="H43" s="33">
        <f t="shared" si="3"/>
        <v>25</v>
      </c>
      <c r="I43" s="34">
        <v>404880</v>
      </c>
      <c r="J43" s="32">
        <f t="shared" si="4"/>
        <v>15</v>
      </c>
      <c r="K43" s="32">
        <v>283480</v>
      </c>
      <c r="L43" s="32">
        <f t="shared" si="5"/>
        <v>21</v>
      </c>
      <c r="M43" s="32">
        <v>251380</v>
      </c>
      <c r="N43" s="35">
        <f t="shared" si="6"/>
        <v>20</v>
      </c>
      <c r="O43" s="31">
        <v>462910</v>
      </c>
      <c r="P43" s="32">
        <f t="shared" si="9"/>
        <v>39</v>
      </c>
      <c r="Q43" s="32">
        <v>371510</v>
      </c>
      <c r="R43" s="32">
        <f t="shared" si="10"/>
        <v>29</v>
      </c>
      <c r="S43" s="32">
        <v>364410</v>
      </c>
      <c r="T43" s="35">
        <f t="shared" si="8"/>
        <v>18</v>
      </c>
      <c r="U43" s="204"/>
    </row>
    <row r="44" spans="2:21" s="1" customFormat="1" ht="15" customHeight="1">
      <c r="B44" s="18" t="s">
        <v>17</v>
      </c>
      <c r="C44" s="31">
        <v>201300</v>
      </c>
      <c r="D44" s="32">
        <f t="shared" si="1"/>
        <v>11</v>
      </c>
      <c r="E44" s="32">
        <v>167900</v>
      </c>
      <c r="F44" s="32">
        <f t="shared" si="2"/>
        <v>5</v>
      </c>
      <c r="G44" s="32">
        <v>152300</v>
      </c>
      <c r="H44" s="33">
        <f t="shared" si="3"/>
        <v>3</v>
      </c>
      <c r="I44" s="34">
        <v>414100</v>
      </c>
      <c r="J44" s="32">
        <f t="shared" si="4"/>
        <v>13</v>
      </c>
      <c r="K44" s="32">
        <v>317200</v>
      </c>
      <c r="L44" s="32">
        <f t="shared" si="5"/>
        <v>4</v>
      </c>
      <c r="M44" s="32">
        <v>281300</v>
      </c>
      <c r="N44" s="35">
        <f t="shared" si="6"/>
        <v>3</v>
      </c>
      <c r="O44" s="31">
        <v>607500</v>
      </c>
      <c r="P44" s="32">
        <f t="shared" si="9"/>
        <v>8</v>
      </c>
      <c r="Q44" s="32">
        <v>446200</v>
      </c>
      <c r="R44" s="32">
        <f t="shared" si="10"/>
        <v>3</v>
      </c>
      <c r="S44" s="32">
        <v>410300</v>
      </c>
      <c r="T44" s="35">
        <f t="shared" si="8"/>
        <v>3</v>
      </c>
      <c r="U44" s="204"/>
    </row>
    <row r="45" spans="2:21" s="1" customFormat="1" ht="15" customHeight="1">
      <c r="B45" s="18" t="s">
        <v>562</v>
      </c>
      <c r="C45" s="31">
        <v>161184</v>
      </c>
      <c r="D45" s="32">
        <f t="shared" si="1"/>
        <v>39</v>
      </c>
      <c r="E45" s="32">
        <v>132427</v>
      </c>
      <c r="F45" s="32">
        <f t="shared" si="2"/>
        <v>41</v>
      </c>
      <c r="G45" s="32">
        <v>121637</v>
      </c>
      <c r="H45" s="33">
        <f t="shared" si="3"/>
        <v>38</v>
      </c>
      <c r="I45" s="34">
        <v>363354</v>
      </c>
      <c r="J45" s="32">
        <f t="shared" si="4"/>
        <v>33</v>
      </c>
      <c r="K45" s="32">
        <v>248867</v>
      </c>
      <c r="L45" s="32">
        <f t="shared" si="5"/>
        <v>40</v>
      </c>
      <c r="M45" s="32">
        <v>221737</v>
      </c>
      <c r="N45" s="35">
        <f t="shared" si="6"/>
        <v>39</v>
      </c>
      <c r="O45" s="31">
        <v>444384</v>
      </c>
      <c r="P45" s="32">
        <f t="shared" si="9"/>
        <v>42</v>
      </c>
      <c r="Q45" s="32">
        <v>328817</v>
      </c>
      <c r="R45" s="32">
        <f t="shared" si="10"/>
        <v>41</v>
      </c>
      <c r="S45" s="32">
        <v>313197</v>
      </c>
      <c r="T45" s="35">
        <f t="shared" si="8"/>
        <v>38</v>
      </c>
      <c r="U45" s="204"/>
    </row>
    <row r="46" spans="2:21" s="1" customFormat="1" ht="15" customHeight="1">
      <c r="B46" s="18" t="s">
        <v>563</v>
      </c>
      <c r="C46" s="31">
        <v>192970</v>
      </c>
      <c r="D46" s="32">
        <f t="shared" si="1"/>
        <v>15</v>
      </c>
      <c r="E46" s="32">
        <v>152060</v>
      </c>
      <c r="F46" s="32">
        <f t="shared" si="2"/>
        <v>21</v>
      </c>
      <c r="G46" s="32">
        <v>136130</v>
      </c>
      <c r="H46" s="33">
        <f t="shared" si="3"/>
        <v>27</v>
      </c>
      <c r="I46" s="34">
        <v>407660</v>
      </c>
      <c r="J46" s="32">
        <f t="shared" si="4"/>
        <v>14</v>
      </c>
      <c r="K46" s="32">
        <v>276990</v>
      </c>
      <c r="L46" s="32">
        <f t="shared" si="5"/>
        <v>26</v>
      </c>
      <c r="M46" s="32">
        <v>240530</v>
      </c>
      <c r="N46" s="35">
        <f t="shared" si="6"/>
        <v>30</v>
      </c>
      <c r="O46" s="31">
        <v>588750</v>
      </c>
      <c r="P46" s="32">
        <f t="shared" si="9"/>
        <v>9</v>
      </c>
      <c r="Q46" s="32">
        <v>381390</v>
      </c>
      <c r="R46" s="32">
        <f t="shared" si="10"/>
        <v>25</v>
      </c>
      <c r="S46" s="32">
        <v>344930</v>
      </c>
      <c r="T46" s="35">
        <f t="shared" si="8"/>
        <v>27</v>
      </c>
      <c r="U46" s="204"/>
    </row>
    <row r="47" spans="2:21" s="1" customFormat="1" ht="15" customHeight="1">
      <c r="B47" s="18" t="s">
        <v>18</v>
      </c>
      <c r="C47" s="31">
        <v>186900</v>
      </c>
      <c r="D47" s="32">
        <f t="shared" si="1"/>
        <v>24</v>
      </c>
      <c r="E47" s="32">
        <v>162000</v>
      </c>
      <c r="F47" s="32">
        <f t="shared" si="2"/>
        <v>7</v>
      </c>
      <c r="G47" s="32">
        <v>151200</v>
      </c>
      <c r="H47" s="33">
        <f t="shared" si="3"/>
        <v>6</v>
      </c>
      <c r="I47" s="34">
        <v>356900</v>
      </c>
      <c r="J47" s="32">
        <f t="shared" si="4"/>
        <v>34</v>
      </c>
      <c r="K47" s="32">
        <v>277100</v>
      </c>
      <c r="L47" s="32">
        <f t="shared" si="5"/>
        <v>25</v>
      </c>
      <c r="M47" s="32">
        <v>245700</v>
      </c>
      <c r="N47" s="35">
        <f t="shared" si="6"/>
        <v>26</v>
      </c>
      <c r="O47" s="31">
        <v>508400</v>
      </c>
      <c r="P47" s="32">
        <f t="shared" si="9"/>
        <v>35</v>
      </c>
      <c r="Q47" s="32">
        <v>371600</v>
      </c>
      <c r="R47" s="32">
        <f t="shared" si="10"/>
        <v>28</v>
      </c>
      <c r="S47" s="32">
        <v>340200</v>
      </c>
      <c r="T47" s="35">
        <f t="shared" si="8"/>
        <v>29</v>
      </c>
      <c r="U47" s="204"/>
    </row>
    <row r="48" spans="2:21" s="1" customFormat="1" ht="15" customHeight="1">
      <c r="B48" s="18" t="s">
        <v>19</v>
      </c>
      <c r="C48" s="31">
        <v>205230</v>
      </c>
      <c r="D48" s="32">
        <f t="shared" si="1"/>
        <v>7</v>
      </c>
      <c r="E48" s="32">
        <v>161160</v>
      </c>
      <c r="F48" s="32">
        <f t="shared" si="2"/>
        <v>8</v>
      </c>
      <c r="G48" s="32">
        <v>145700</v>
      </c>
      <c r="H48" s="33">
        <f t="shared" si="3"/>
        <v>11</v>
      </c>
      <c r="I48" s="34">
        <v>422680</v>
      </c>
      <c r="J48" s="32">
        <f t="shared" si="4"/>
        <v>7</v>
      </c>
      <c r="K48" s="32">
        <v>302450</v>
      </c>
      <c r="L48" s="32">
        <f t="shared" si="5"/>
        <v>6</v>
      </c>
      <c r="M48" s="32">
        <v>267000</v>
      </c>
      <c r="N48" s="35">
        <f t="shared" si="6"/>
        <v>6</v>
      </c>
      <c r="O48" s="31">
        <v>620210</v>
      </c>
      <c r="P48" s="32">
        <f t="shared" si="9"/>
        <v>4</v>
      </c>
      <c r="Q48" s="32">
        <v>423750</v>
      </c>
      <c r="R48" s="32">
        <f t="shared" si="10"/>
        <v>6</v>
      </c>
      <c r="S48" s="32">
        <v>388300</v>
      </c>
      <c r="T48" s="35">
        <f t="shared" si="8"/>
        <v>6</v>
      </c>
      <c r="U48" s="204"/>
    </row>
    <row r="49" spans="2:21" s="1" customFormat="1" ht="13.5" customHeight="1" thickBot="1">
      <c r="B49" s="442" t="s">
        <v>564</v>
      </c>
      <c r="C49" s="443"/>
      <c r="D49" s="444" t="e">
        <f t="shared" si="1"/>
        <v>#N/A</v>
      </c>
      <c r="E49" s="444"/>
      <c r="F49" s="444" t="e">
        <f t="shared" si="2"/>
        <v>#N/A</v>
      </c>
      <c r="G49" s="444"/>
      <c r="H49" s="445" t="e">
        <f t="shared" si="3"/>
        <v>#N/A</v>
      </c>
      <c r="I49" s="446"/>
      <c r="J49" s="444" t="e">
        <f t="shared" si="4"/>
        <v>#N/A</v>
      </c>
      <c r="K49" s="444"/>
      <c r="L49" s="444" t="e">
        <f t="shared" si="5"/>
        <v>#N/A</v>
      </c>
      <c r="M49" s="444"/>
      <c r="N49" s="447" t="e">
        <f t="shared" si="6"/>
        <v>#N/A</v>
      </c>
      <c r="O49" s="443"/>
      <c r="P49" s="32" t="e">
        <f t="shared" si="9"/>
        <v>#N/A</v>
      </c>
      <c r="Q49" s="444"/>
      <c r="R49" s="444" t="e">
        <f t="shared" si="10"/>
        <v>#N/A</v>
      </c>
      <c r="S49" s="444"/>
      <c r="T49" s="447" t="e">
        <f t="shared" si="8"/>
        <v>#N/A</v>
      </c>
      <c r="U49" s="204" t="s">
        <v>455</v>
      </c>
    </row>
    <row r="50" spans="2:21" s="384" customFormat="1" ht="15" thickBot="1">
      <c r="B50" s="378" t="s">
        <v>30</v>
      </c>
      <c r="C50" s="379">
        <f>AVERAGE(C7:C49)</f>
        <v>187360.54761904763</v>
      </c>
      <c r="D50" s="380"/>
      <c r="E50" s="380">
        <f aca="true" t="shared" si="11" ref="E50:S50">AVERAGE(E7:E49)</f>
        <v>152145.2619047619</v>
      </c>
      <c r="F50" s="380"/>
      <c r="G50" s="380">
        <f t="shared" si="11"/>
        <v>138782.35714285713</v>
      </c>
      <c r="H50" s="381"/>
      <c r="I50" s="382">
        <f t="shared" si="11"/>
        <v>389750.3095238095</v>
      </c>
      <c r="J50" s="380"/>
      <c r="K50" s="380">
        <f t="shared" si="11"/>
        <v>281825.4761904762</v>
      </c>
      <c r="L50" s="380"/>
      <c r="M50" s="380">
        <f t="shared" si="11"/>
        <v>247646.11904761905</v>
      </c>
      <c r="N50" s="383"/>
      <c r="O50" s="379">
        <f t="shared" si="11"/>
        <v>553262.5</v>
      </c>
      <c r="P50" s="380"/>
      <c r="Q50" s="380">
        <f t="shared" si="11"/>
        <v>389117.71428571426</v>
      </c>
      <c r="R50" s="380"/>
      <c r="S50" s="380">
        <f t="shared" si="11"/>
        <v>348114.9285714286</v>
      </c>
      <c r="T50" s="383"/>
      <c r="U50" s="204"/>
    </row>
    <row r="51" spans="2:21" s="1" customFormat="1" ht="13.5" customHeight="1">
      <c r="B51" s="385"/>
      <c r="C51" s="747" t="s">
        <v>156</v>
      </c>
      <c r="D51" s="748"/>
      <c r="E51" s="748"/>
      <c r="F51" s="748"/>
      <c r="G51" s="748"/>
      <c r="H51" s="748"/>
      <c r="I51" s="749"/>
      <c r="J51" s="749"/>
      <c r="K51" s="749"/>
      <c r="L51" s="749"/>
      <c r="M51" s="749"/>
      <c r="N51" s="749"/>
      <c r="O51" s="749"/>
      <c r="P51" s="749"/>
      <c r="Q51" s="749"/>
      <c r="R51" s="749"/>
      <c r="S51" s="749"/>
      <c r="T51" s="366"/>
      <c r="U51" s="204"/>
    </row>
    <row r="52" spans="2:21" s="1" customFormat="1" ht="13.5">
      <c r="B52" s="336"/>
      <c r="C52" s="746"/>
      <c r="D52" s="746"/>
      <c r="E52" s="746"/>
      <c r="F52" s="746"/>
      <c r="G52" s="746"/>
      <c r="H52" s="746"/>
      <c r="I52" s="746"/>
      <c r="J52" s="746"/>
      <c r="K52" s="746"/>
      <c r="L52" s="746"/>
      <c r="M52" s="746"/>
      <c r="N52" s="746"/>
      <c r="O52" s="746"/>
      <c r="P52" s="746"/>
      <c r="Q52" s="746"/>
      <c r="R52" s="746"/>
      <c r="S52" s="746"/>
      <c r="U52" s="204"/>
    </row>
    <row r="53" spans="2:21" s="1" customFormat="1" ht="13.5">
      <c r="B53" s="336"/>
      <c r="U53" s="204"/>
    </row>
    <row r="54" spans="2:21" s="1" customFormat="1" ht="13.5">
      <c r="B54" s="336"/>
      <c r="U54" s="204"/>
    </row>
    <row r="55" spans="2:21" s="1" customFormat="1" ht="13.5">
      <c r="B55" s="336"/>
      <c r="U55" s="204"/>
    </row>
    <row r="56" spans="2:21" s="1" customFormat="1" ht="13.5">
      <c r="B56" s="336"/>
      <c r="U56" s="204"/>
    </row>
    <row r="57" spans="2:21" s="1" customFormat="1" ht="13.5">
      <c r="B57" s="336"/>
      <c r="U57" s="204"/>
    </row>
    <row r="58" spans="2:21" s="1" customFormat="1" ht="13.5">
      <c r="B58" s="336"/>
      <c r="U58" s="204"/>
    </row>
    <row r="59" spans="2:21" s="1" customFormat="1" ht="13.5">
      <c r="B59" s="336"/>
      <c r="U59" s="204"/>
    </row>
    <row r="60" spans="2:21" s="1" customFormat="1" ht="13.5">
      <c r="B60" s="336"/>
      <c r="U60" s="204"/>
    </row>
    <row r="61" spans="2:21" s="1" customFormat="1" ht="13.5">
      <c r="B61" s="336"/>
      <c r="U61" s="204"/>
    </row>
    <row r="62" spans="2:21" s="1" customFormat="1" ht="13.5">
      <c r="B62" s="336"/>
      <c r="U62" s="204"/>
    </row>
    <row r="63" spans="2:21" s="1" customFormat="1" ht="13.5">
      <c r="B63" s="336"/>
      <c r="U63" s="204"/>
    </row>
    <row r="64" spans="2:21" s="1" customFormat="1" ht="13.5">
      <c r="B64" s="336"/>
      <c r="U64" s="204"/>
    </row>
    <row r="65" spans="2:21" s="1" customFormat="1" ht="13.5">
      <c r="B65" s="336"/>
      <c r="U65" s="204"/>
    </row>
    <row r="66" spans="2:21" s="1" customFormat="1" ht="13.5">
      <c r="B66" s="336"/>
      <c r="U66" s="204"/>
    </row>
    <row r="67" spans="2:21" s="1" customFormat="1" ht="13.5">
      <c r="B67" s="336"/>
      <c r="U67" s="204"/>
    </row>
    <row r="68" spans="2:21" s="1" customFormat="1" ht="13.5">
      <c r="B68" s="336"/>
      <c r="U68" s="204"/>
    </row>
    <row r="69" spans="2:21" s="1" customFormat="1" ht="13.5">
      <c r="B69" s="336"/>
      <c r="U69" s="204"/>
    </row>
    <row r="70" spans="2:21" s="1" customFormat="1" ht="13.5">
      <c r="B70" s="336"/>
      <c r="U70" s="204"/>
    </row>
    <row r="71" spans="2:21" s="1" customFormat="1" ht="13.5">
      <c r="B71" s="336"/>
      <c r="U71" s="204"/>
    </row>
    <row r="72" spans="2:21" s="1" customFormat="1" ht="13.5">
      <c r="B72" s="336"/>
      <c r="U72" s="204"/>
    </row>
    <row r="73" spans="2:21" s="1" customFormat="1" ht="13.5">
      <c r="B73" s="336"/>
      <c r="U73" s="204"/>
    </row>
    <row r="74" spans="2:21" s="1" customFormat="1" ht="13.5">
      <c r="B74" s="336"/>
      <c r="U74" s="204"/>
    </row>
    <row r="75" spans="2:21" s="1" customFormat="1" ht="13.5">
      <c r="B75" s="336"/>
      <c r="U75" s="204"/>
    </row>
    <row r="76" spans="2:21" s="1" customFormat="1" ht="13.5">
      <c r="B76" s="336"/>
      <c r="U76" s="204"/>
    </row>
    <row r="77" spans="2:21" s="1" customFormat="1" ht="13.5">
      <c r="B77" s="336"/>
      <c r="U77" s="204"/>
    </row>
    <row r="78" spans="2:21" s="1" customFormat="1" ht="13.5">
      <c r="B78" s="336"/>
      <c r="U78" s="204"/>
    </row>
    <row r="79" spans="2:21" s="1" customFormat="1" ht="13.5">
      <c r="B79" s="336"/>
      <c r="U79" s="204"/>
    </row>
    <row r="80" spans="2:21" s="1" customFormat="1" ht="13.5">
      <c r="B80" s="336"/>
      <c r="U80" s="204"/>
    </row>
    <row r="81" spans="2:21" s="1" customFormat="1" ht="13.5">
      <c r="B81" s="336"/>
      <c r="U81" s="204"/>
    </row>
    <row r="82" spans="2:21" s="1" customFormat="1" ht="13.5">
      <c r="B82" s="336"/>
      <c r="U82" s="204"/>
    </row>
    <row r="83" spans="2:21" s="1" customFormat="1" ht="13.5">
      <c r="B83" s="336"/>
      <c r="U83" s="204"/>
    </row>
    <row r="84" spans="2:21" s="1" customFormat="1" ht="13.5">
      <c r="B84" s="336"/>
      <c r="U84" s="204"/>
    </row>
    <row r="85" spans="2:21" s="1" customFormat="1" ht="13.5">
      <c r="B85" s="336"/>
      <c r="U85" s="204"/>
    </row>
    <row r="86" spans="2:21" s="1" customFormat="1" ht="13.5">
      <c r="B86" s="336"/>
      <c r="U86" s="204"/>
    </row>
    <row r="87" spans="2:21" s="1" customFormat="1" ht="13.5">
      <c r="B87" s="336"/>
      <c r="U87" s="204"/>
    </row>
    <row r="88" spans="2:21" s="1" customFormat="1" ht="13.5">
      <c r="B88" s="336"/>
      <c r="U88" s="204"/>
    </row>
    <row r="89" spans="2:21" s="1" customFormat="1" ht="13.5">
      <c r="B89" s="336"/>
      <c r="U89" s="204"/>
    </row>
    <row r="90" spans="2:21" s="1" customFormat="1" ht="13.5">
      <c r="B90" s="336"/>
      <c r="U90" s="204"/>
    </row>
    <row r="91" spans="2:21" s="1" customFormat="1" ht="13.5">
      <c r="B91" s="336"/>
      <c r="U91" s="204"/>
    </row>
    <row r="92" spans="2:21" s="1" customFormat="1" ht="13.5">
      <c r="B92" s="336"/>
      <c r="U92" s="204"/>
    </row>
    <row r="93" spans="2:21" s="1" customFormat="1" ht="13.5">
      <c r="B93" s="336"/>
      <c r="U93" s="204"/>
    </row>
    <row r="94" spans="2:21" s="1" customFormat="1" ht="13.5">
      <c r="B94" s="336"/>
      <c r="U94" s="204"/>
    </row>
    <row r="95" spans="2:21" s="1" customFormat="1" ht="13.5">
      <c r="B95" s="336"/>
      <c r="U95" s="204"/>
    </row>
    <row r="96" spans="2:21" s="1" customFormat="1" ht="13.5">
      <c r="B96" s="336"/>
      <c r="U96" s="204"/>
    </row>
    <row r="97" spans="2:21" s="1" customFormat="1" ht="13.5">
      <c r="B97" s="336"/>
      <c r="U97" s="204"/>
    </row>
    <row r="98" spans="2:21" s="1" customFormat="1" ht="13.5">
      <c r="B98" s="336"/>
      <c r="U98" s="204"/>
    </row>
    <row r="99" spans="2:21" s="1" customFormat="1" ht="13.5">
      <c r="B99" s="336"/>
      <c r="U99" s="204"/>
    </row>
    <row r="100" spans="2:21" s="1" customFormat="1" ht="13.5">
      <c r="B100" s="336"/>
      <c r="U100" s="204"/>
    </row>
    <row r="101" spans="2:21" s="1" customFormat="1" ht="13.5">
      <c r="B101" s="336"/>
      <c r="U101" s="204"/>
    </row>
    <row r="102" spans="2:21" s="1" customFormat="1" ht="13.5">
      <c r="B102" s="336"/>
      <c r="U102" s="204"/>
    </row>
    <row r="103" spans="2:21" s="1" customFormat="1" ht="13.5">
      <c r="B103" s="336"/>
      <c r="U103" s="204"/>
    </row>
    <row r="104" spans="2:21" s="1" customFormat="1" ht="13.5">
      <c r="B104" s="336"/>
      <c r="U104" s="204"/>
    </row>
    <row r="105" spans="2:21" s="1" customFormat="1" ht="13.5">
      <c r="B105" s="336"/>
      <c r="U105" s="204"/>
    </row>
    <row r="106" spans="2:21" s="1" customFormat="1" ht="13.5">
      <c r="B106" s="336"/>
      <c r="U106" s="204"/>
    </row>
    <row r="107" spans="2:21" s="1" customFormat="1" ht="13.5">
      <c r="B107" s="336"/>
      <c r="U107" s="204"/>
    </row>
    <row r="108" spans="2:21" s="1" customFormat="1" ht="13.5">
      <c r="B108" s="336"/>
      <c r="U108" s="204"/>
    </row>
    <row r="109" spans="2:21" s="1" customFormat="1" ht="13.5">
      <c r="B109" s="336"/>
      <c r="U109" s="204"/>
    </row>
    <row r="110" spans="2:21" s="1" customFormat="1" ht="13.5">
      <c r="B110" s="336"/>
      <c r="U110" s="204"/>
    </row>
    <row r="111" spans="2:21" s="1" customFormat="1" ht="13.5">
      <c r="B111" s="336"/>
      <c r="U111" s="204"/>
    </row>
    <row r="112" spans="2:21" s="1" customFormat="1" ht="13.5">
      <c r="B112" s="336"/>
      <c r="U112" s="204"/>
    </row>
    <row r="113" spans="2:21" s="1" customFormat="1" ht="13.5">
      <c r="B113" s="336"/>
      <c r="U113" s="204"/>
    </row>
    <row r="114" spans="2:21" s="1" customFormat="1" ht="13.5">
      <c r="B114" s="336"/>
      <c r="U114" s="204"/>
    </row>
    <row r="115" spans="2:21" s="1" customFormat="1" ht="13.5">
      <c r="B115" s="336"/>
      <c r="U115" s="204"/>
    </row>
    <row r="116" spans="2:21" s="1" customFormat="1" ht="13.5">
      <c r="B116" s="336"/>
      <c r="U116" s="204"/>
    </row>
    <row r="117" spans="2:21" s="1" customFormat="1" ht="13.5">
      <c r="B117" s="336"/>
      <c r="U117" s="204"/>
    </row>
    <row r="118" spans="2:21" s="1" customFormat="1" ht="13.5">
      <c r="B118" s="336"/>
      <c r="U118" s="204"/>
    </row>
    <row r="119" spans="2:21" s="1" customFormat="1" ht="13.5">
      <c r="B119" s="336"/>
      <c r="U119" s="204"/>
    </row>
    <row r="120" spans="2:21" s="1" customFormat="1" ht="13.5">
      <c r="B120" s="336"/>
      <c r="U120" s="204"/>
    </row>
    <row r="121" spans="2:21" s="1" customFormat="1" ht="13.5">
      <c r="B121" s="336"/>
      <c r="U121" s="204"/>
    </row>
    <row r="122" spans="2:21" s="1" customFormat="1" ht="13.5">
      <c r="B122" s="336"/>
      <c r="U122" s="204"/>
    </row>
    <row r="123" spans="2:21" s="1" customFormat="1" ht="13.5">
      <c r="B123" s="336"/>
      <c r="U123" s="204"/>
    </row>
    <row r="124" spans="2:21" s="1" customFormat="1" ht="13.5">
      <c r="B124" s="336"/>
      <c r="U124" s="204"/>
    </row>
    <row r="125" spans="2:21" s="1" customFormat="1" ht="13.5">
      <c r="B125" s="336"/>
      <c r="U125" s="204"/>
    </row>
    <row r="126" spans="2:21" s="1" customFormat="1" ht="13.5">
      <c r="B126" s="336"/>
      <c r="U126" s="204"/>
    </row>
    <row r="127" spans="2:21" s="1" customFormat="1" ht="13.5">
      <c r="B127" s="336"/>
      <c r="U127" s="204"/>
    </row>
    <row r="128" spans="2:21" s="1" customFormat="1" ht="13.5">
      <c r="B128" s="336"/>
      <c r="U128" s="204"/>
    </row>
    <row r="129" spans="2:21" s="1" customFormat="1" ht="13.5">
      <c r="B129" s="336"/>
      <c r="U129" s="204"/>
    </row>
    <row r="130" spans="2:21" s="1" customFormat="1" ht="13.5">
      <c r="B130" s="336"/>
      <c r="U130" s="204"/>
    </row>
    <row r="131" spans="2:21" s="1" customFormat="1" ht="13.5">
      <c r="B131" s="336"/>
      <c r="U131" s="204"/>
    </row>
    <row r="132" spans="2:21" s="1" customFormat="1" ht="13.5">
      <c r="B132" s="336"/>
      <c r="U132" s="204"/>
    </row>
    <row r="133" spans="2:21" s="1" customFormat="1" ht="13.5">
      <c r="B133" s="336"/>
      <c r="U133" s="204"/>
    </row>
    <row r="134" spans="2:21" s="1" customFormat="1" ht="13.5">
      <c r="B134" s="336"/>
      <c r="U134" s="204"/>
    </row>
    <row r="135" spans="2:21" s="1" customFormat="1" ht="13.5">
      <c r="B135" s="336"/>
      <c r="U135" s="204"/>
    </row>
    <row r="136" spans="2:21" s="1" customFormat="1" ht="13.5">
      <c r="B136" s="336"/>
      <c r="U136" s="204"/>
    </row>
    <row r="137" spans="2:21" s="1" customFormat="1" ht="13.5">
      <c r="B137" s="336"/>
      <c r="U137" s="204"/>
    </row>
    <row r="138" spans="2:21" s="1" customFormat="1" ht="13.5">
      <c r="B138" s="336"/>
      <c r="U138" s="204"/>
    </row>
    <row r="139" spans="2:21" s="1" customFormat="1" ht="13.5">
      <c r="B139" s="336"/>
      <c r="U139" s="204"/>
    </row>
    <row r="140" spans="2:21" s="1" customFormat="1" ht="13.5">
      <c r="B140" s="336"/>
      <c r="U140" s="204"/>
    </row>
    <row r="141" spans="2:21" s="1" customFormat="1" ht="13.5">
      <c r="B141" s="336"/>
      <c r="U141" s="204"/>
    </row>
    <row r="142" spans="2:21" s="1" customFormat="1" ht="13.5">
      <c r="B142" s="336"/>
      <c r="U142" s="204"/>
    </row>
    <row r="143" spans="2:21" s="1" customFormat="1" ht="13.5">
      <c r="B143" s="336"/>
      <c r="U143" s="204"/>
    </row>
    <row r="144" spans="2:21" s="1" customFormat="1" ht="13.5">
      <c r="B144" s="336"/>
      <c r="U144" s="204"/>
    </row>
    <row r="145" spans="2:21" s="1" customFormat="1" ht="13.5">
      <c r="B145" s="336"/>
      <c r="U145" s="204"/>
    </row>
    <row r="146" spans="2:21" s="1" customFormat="1" ht="13.5">
      <c r="B146" s="336"/>
      <c r="U146" s="204"/>
    </row>
    <row r="147" spans="2:21" s="1" customFormat="1" ht="13.5">
      <c r="B147" s="336"/>
      <c r="U147" s="204"/>
    </row>
    <row r="148" spans="2:21" s="1" customFormat="1" ht="13.5">
      <c r="B148" s="336"/>
      <c r="U148" s="204"/>
    </row>
    <row r="149" spans="2:21" s="1" customFormat="1" ht="13.5">
      <c r="B149" s="336"/>
      <c r="U149" s="204"/>
    </row>
    <row r="150" spans="2:21" s="1" customFormat="1" ht="13.5">
      <c r="B150" s="336"/>
      <c r="U150" s="204"/>
    </row>
    <row r="151" spans="2:21" s="1" customFormat="1" ht="13.5">
      <c r="B151" s="336"/>
      <c r="U151" s="204"/>
    </row>
    <row r="152" spans="2:21" s="1" customFormat="1" ht="13.5">
      <c r="B152" s="336"/>
      <c r="U152" s="204"/>
    </row>
    <row r="153" spans="2:21" s="1" customFormat="1" ht="13.5">
      <c r="B153" s="336"/>
      <c r="U153" s="204"/>
    </row>
    <row r="154" spans="2:21" s="1" customFormat="1" ht="13.5">
      <c r="B154" s="336"/>
      <c r="U154" s="204"/>
    </row>
    <row r="155" spans="2:21" s="1" customFormat="1" ht="13.5">
      <c r="B155" s="336"/>
      <c r="U155" s="204"/>
    </row>
    <row r="156" spans="2:21" s="1" customFormat="1" ht="13.5">
      <c r="B156" s="336"/>
      <c r="U156" s="204"/>
    </row>
    <row r="157" spans="2:21" s="1" customFormat="1" ht="13.5">
      <c r="B157" s="336"/>
      <c r="U157" s="204"/>
    </row>
    <row r="158" spans="2:21" s="1" customFormat="1" ht="13.5">
      <c r="B158" s="336"/>
      <c r="U158" s="204"/>
    </row>
    <row r="159" spans="2:21" s="1" customFormat="1" ht="13.5">
      <c r="B159" s="336"/>
      <c r="U159" s="204"/>
    </row>
    <row r="160" spans="2:21" s="1" customFormat="1" ht="13.5">
      <c r="B160" s="336"/>
      <c r="U160" s="204"/>
    </row>
    <row r="161" spans="2:21" s="1" customFormat="1" ht="13.5">
      <c r="B161" s="336"/>
      <c r="U161" s="204"/>
    </row>
    <row r="162" spans="2:21" s="1" customFormat="1" ht="13.5">
      <c r="B162" s="336"/>
      <c r="U162" s="204"/>
    </row>
    <row r="163" spans="2:21" s="1" customFormat="1" ht="13.5">
      <c r="B163" s="336"/>
      <c r="U163" s="204"/>
    </row>
    <row r="164" spans="2:21" s="1" customFormat="1" ht="13.5">
      <c r="B164" s="336"/>
      <c r="U164" s="204"/>
    </row>
    <row r="165" spans="2:21" s="1" customFormat="1" ht="13.5">
      <c r="B165" s="336"/>
      <c r="U165" s="204"/>
    </row>
    <row r="166" spans="2:21" s="1" customFormat="1" ht="13.5">
      <c r="B166" s="336"/>
      <c r="U166" s="204"/>
    </row>
    <row r="167" spans="2:21" s="1" customFormat="1" ht="13.5">
      <c r="B167" s="336"/>
      <c r="U167" s="204"/>
    </row>
    <row r="168" spans="2:21" s="1" customFormat="1" ht="13.5">
      <c r="B168" s="336"/>
      <c r="U168" s="204"/>
    </row>
    <row r="169" spans="2:21" s="1" customFormat="1" ht="13.5">
      <c r="B169" s="336"/>
      <c r="U169" s="204"/>
    </row>
    <row r="170" spans="2:21" s="1" customFormat="1" ht="13.5">
      <c r="B170" s="336"/>
      <c r="U170" s="204"/>
    </row>
    <row r="171" spans="2:21" s="1" customFormat="1" ht="13.5">
      <c r="B171" s="336"/>
      <c r="U171" s="204"/>
    </row>
    <row r="172" spans="2:21" s="1" customFormat="1" ht="13.5">
      <c r="B172" s="336"/>
      <c r="U172" s="204"/>
    </row>
    <row r="173" spans="2:21" s="1" customFormat="1" ht="13.5">
      <c r="B173" s="336"/>
      <c r="U173" s="204"/>
    </row>
    <row r="174" spans="2:21" s="1" customFormat="1" ht="13.5">
      <c r="B174" s="336"/>
      <c r="U174" s="204"/>
    </row>
    <row r="175" spans="2:21" s="1" customFormat="1" ht="13.5">
      <c r="B175" s="336"/>
      <c r="U175" s="204"/>
    </row>
    <row r="176" spans="2:21" s="1" customFormat="1" ht="13.5">
      <c r="B176" s="336"/>
      <c r="U176" s="204"/>
    </row>
    <row r="177" spans="2:21" s="1" customFormat="1" ht="13.5">
      <c r="B177" s="336"/>
      <c r="U177" s="204"/>
    </row>
    <row r="178" spans="2:21" s="1" customFormat="1" ht="13.5">
      <c r="B178" s="336"/>
      <c r="U178" s="204"/>
    </row>
    <row r="179" spans="2:21" s="1" customFormat="1" ht="13.5">
      <c r="B179" s="336"/>
      <c r="U179" s="204"/>
    </row>
    <row r="180" spans="2:21" s="1" customFormat="1" ht="13.5">
      <c r="B180" s="336"/>
      <c r="U180" s="204"/>
    </row>
    <row r="181" spans="2:21" s="1" customFormat="1" ht="13.5">
      <c r="B181" s="336"/>
      <c r="U181" s="204"/>
    </row>
    <row r="182" spans="2:21" s="1" customFormat="1" ht="13.5">
      <c r="B182" s="336"/>
      <c r="U182" s="204"/>
    </row>
    <row r="183" spans="2:21" s="1" customFormat="1" ht="13.5">
      <c r="B183" s="336"/>
      <c r="U183" s="204"/>
    </row>
    <row r="184" spans="2:21" s="1" customFormat="1" ht="13.5">
      <c r="B184" s="336"/>
      <c r="U184" s="204"/>
    </row>
    <row r="185" spans="2:21" s="1" customFormat="1" ht="13.5">
      <c r="B185" s="336"/>
      <c r="U185" s="204"/>
    </row>
    <row r="186" spans="2:21" s="1" customFormat="1" ht="13.5">
      <c r="B186" s="336"/>
      <c r="U186" s="204"/>
    </row>
    <row r="187" spans="2:21" s="1" customFormat="1" ht="13.5">
      <c r="B187" s="336"/>
      <c r="U187" s="204"/>
    </row>
    <row r="188" spans="2:21" s="1" customFormat="1" ht="13.5">
      <c r="B188" s="336"/>
      <c r="U188" s="204"/>
    </row>
    <row r="189" spans="2:21" s="1" customFormat="1" ht="13.5">
      <c r="B189" s="336"/>
      <c r="U189" s="204"/>
    </row>
    <row r="190" spans="2:21" s="1" customFormat="1" ht="13.5">
      <c r="B190" s="336"/>
      <c r="U190" s="204"/>
    </row>
    <row r="191" spans="2:21" s="1" customFormat="1" ht="13.5">
      <c r="B191" s="336"/>
      <c r="U191" s="204"/>
    </row>
    <row r="192" spans="2:21" s="1" customFormat="1" ht="13.5">
      <c r="B192" s="336"/>
      <c r="U192" s="204"/>
    </row>
    <row r="193" spans="2:21" s="1" customFormat="1" ht="13.5">
      <c r="B193" s="336"/>
      <c r="U193" s="204"/>
    </row>
    <row r="194" spans="2:21" s="1" customFormat="1" ht="13.5">
      <c r="B194" s="336"/>
      <c r="U194" s="204"/>
    </row>
    <row r="195" spans="2:21" s="1" customFormat="1" ht="13.5">
      <c r="B195" s="336"/>
      <c r="U195" s="204"/>
    </row>
    <row r="196" spans="2:21" s="1" customFormat="1" ht="13.5">
      <c r="B196" s="336"/>
      <c r="U196" s="204"/>
    </row>
    <row r="197" spans="2:21" s="1" customFormat="1" ht="13.5">
      <c r="B197" s="336"/>
      <c r="U197" s="204"/>
    </row>
  </sheetData>
  <sheetProtection/>
  <mergeCells count="10">
    <mergeCell ref="C52:S52"/>
    <mergeCell ref="C51:S51"/>
    <mergeCell ref="O4:V4"/>
    <mergeCell ref="C1:T1"/>
    <mergeCell ref="O5:S5"/>
    <mergeCell ref="C2:O2"/>
    <mergeCell ref="C3:M3"/>
    <mergeCell ref="C4:M4"/>
    <mergeCell ref="C5:G5"/>
    <mergeCell ref="I5:M5"/>
  </mergeCells>
  <printOptions/>
  <pageMargins left="0.88" right="0.1968503937007874" top="0.4724409448818898" bottom="0.2755905511811024" header="0.31496062992125984" footer="0.1968503937007874"/>
  <pageSetup fitToHeight="1" fitToWidth="1" horizontalDpi="300" verticalDpi="300" orientation="landscape"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Q337"/>
  <sheetViews>
    <sheetView zoomScalePageLayoutView="0" workbookViewId="0" topLeftCell="A1">
      <pane xSplit="1" ySplit="5" topLeftCell="B21" activePane="bottomRight" state="frozen"/>
      <selection pane="topLeft" activeCell="A1" sqref="A1"/>
      <selection pane="topRight" activeCell="C1" sqref="C1"/>
      <selection pane="bottomLeft" activeCell="A8" sqref="A8"/>
      <selection pane="bottomRight" activeCell="Q32" sqref="Q32"/>
    </sheetView>
  </sheetViews>
  <sheetFormatPr defaultColWidth="9.00390625" defaultRowHeight="18" customHeight="1"/>
  <cols>
    <col min="1" max="1" width="11.25390625" style="116" customWidth="1"/>
    <col min="2" max="2" width="10.25390625" style="116" customWidth="1"/>
    <col min="3" max="3" width="4.625" style="116" customWidth="1"/>
    <col min="4" max="4" width="4.875" style="116" customWidth="1"/>
    <col min="5" max="5" width="4.625" style="116" customWidth="1"/>
    <col min="6" max="11" width="6.625" style="116" customWidth="1"/>
    <col min="12" max="17" width="7.125" style="116" customWidth="1"/>
    <col min="18" max="16384" width="9.00390625" style="117" customWidth="1"/>
  </cols>
  <sheetData>
    <row r="1" spans="1:17" s="1" customFormat="1" ht="18" customHeight="1">
      <c r="A1" s="364"/>
      <c r="B1" s="751" t="s">
        <v>185</v>
      </c>
      <c r="C1" s="751"/>
      <c r="D1" s="751"/>
      <c r="E1" s="751"/>
      <c r="F1" s="751"/>
      <c r="G1" s="751"/>
      <c r="H1" s="751"/>
      <c r="I1" s="751"/>
      <c r="J1" s="368"/>
      <c r="K1" s="746"/>
      <c r="L1" s="750"/>
      <c r="M1" s="750"/>
      <c r="N1" s="750"/>
      <c r="O1" s="750"/>
      <c r="P1" s="750"/>
      <c r="Q1" s="750"/>
    </row>
    <row r="2" spans="1:17" s="1" customFormat="1" ht="18" customHeight="1" thickBot="1">
      <c r="A2" s="364"/>
      <c r="B2" s="782" t="s">
        <v>154</v>
      </c>
      <c r="C2" s="783"/>
      <c r="D2" s="783"/>
      <c r="E2" s="783"/>
      <c r="F2" s="783"/>
      <c r="G2" s="783"/>
      <c r="H2" s="783"/>
      <c r="I2" s="783"/>
      <c r="J2" s="783"/>
      <c r="K2" s="783"/>
      <c r="L2" s="783"/>
      <c r="M2" s="783"/>
      <c r="N2" s="783"/>
      <c r="O2" s="783"/>
      <c r="P2" s="783"/>
      <c r="Q2" s="783"/>
    </row>
    <row r="3" spans="1:17" s="1" customFormat="1" ht="18" customHeight="1">
      <c r="A3" s="775"/>
      <c r="B3" s="762" t="s">
        <v>31</v>
      </c>
      <c r="C3" s="769" t="s">
        <v>38</v>
      </c>
      <c r="D3" s="770"/>
      <c r="E3" s="771"/>
      <c r="F3" s="772" t="s">
        <v>32</v>
      </c>
      <c r="G3" s="773"/>
      <c r="H3" s="773"/>
      <c r="I3" s="773"/>
      <c r="J3" s="773"/>
      <c r="K3" s="774"/>
      <c r="L3" s="759" t="s">
        <v>33</v>
      </c>
      <c r="M3" s="760"/>
      <c r="N3" s="760"/>
      <c r="O3" s="760"/>
      <c r="P3" s="760"/>
      <c r="Q3" s="761"/>
    </row>
    <row r="4" spans="1:17" s="1" customFormat="1" ht="18" customHeight="1">
      <c r="A4" s="776"/>
      <c r="B4" s="763"/>
      <c r="C4" s="780" t="s">
        <v>32</v>
      </c>
      <c r="D4" s="781"/>
      <c r="E4" s="778" t="s">
        <v>33</v>
      </c>
      <c r="F4" s="784" t="s">
        <v>35</v>
      </c>
      <c r="G4" s="785"/>
      <c r="H4" s="785"/>
      <c r="I4" s="765" t="s">
        <v>34</v>
      </c>
      <c r="J4" s="766"/>
      <c r="K4" s="767"/>
      <c r="L4" s="756" t="s">
        <v>36</v>
      </c>
      <c r="M4" s="757"/>
      <c r="N4" s="757"/>
      <c r="O4" s="757" t="s">
        <v>37</v>
      </c>
      <c r="P4" s="757"/>
      <c r="Q4" s="758"/>
    </row>
    <row r="5" spans="1:17" s="1" customFormat="1" ht="18" customHeight="1" thickBot="1">
      <c r="A5" s="777"/>
      <c r="B5" s="764"/>
      <c r="C5" s="515" t="s">
        <v>215</v>
      </c>
      <c r="D5" s="516" t="s">
        <v>34</v>
      </c>
      <c r="E5" s="779"/>
      <c r="F5" s="517" t="s">
        <v>418</v>
      </c>
      <c r="G5" s="518" t="s">
        <v>208</v>
      </c>
      <c r="H5" s="519" t="s">
        <v>427</v>
      </c>
      <c r="I5" s="519" t="s">
        <v>418</v>
      </c>
      <c r="J5" s="518" t="s">
        <v>208</v>
      </c>
      <c r="K5" s="315" t="s">
        <v>427</v>
      </c>
      <c r="L5" s="517" t="s">
        <v>418</v>
      </c>
      <c r="M5" s="518" t="s">
        <v>208</v>
      </c>
      <c r="N5" s="519" t="s">
        <v>427</v>
      </c>
      <c r="O5" s="519" t="s">
        <v>418</v>
      </c>
      <c r="P5" s="518" t="s">
        <v>208</v>
      </c>
      <c r="Q5" s="315" t="s">
        <v>427</v>
      </c>
    </row>
    <row r="6" spans="1:17" s="1" customFormat="1" ht="18" customHeight="1">
      <c r="A6" s="250" t="s">
        <v>25</v>
      </c>
      <c r="B6" s="251">
        <v>810000</v>
      </c>
      <c r="C6" s="252">
        <v>46</v>
      </c>
      <c r="D6" s="253">
        <v>0</v>
      </c>
      <c r="E6" s="254">
        <v>54</v>
      </c>
      <c r="F6" s="255">
        <v>0.0809</v>
      </c>
      <c r="G6" s="256">
        <v>0.0279</v>
      </c>
      <c r="H6" s="256">
        <v>0.027</v>
      </c>
      <c r="I6" s="625">
        <v>0</v>
      </c>
      <c r="J6" s="625">
        <v>0</v>
      </c>
      <c r="K6" s="626">
        <v>0</v>
      </c>
      <c r="L6" s="257">
        <v>20108</v>
      </c>
      <c r="M6" s="258">
        <v>6809</v>
      </c>
      <c r="N6" s="258">
        <v>8318</v>
      </c>
      <c r="O6" s="258">
        <v>33865</v>
      </c>
      <c r="P6" s="258">
        <v>11467</v>
      </c>
      <c r="Q6" s="259">
        <v>10017</v>
      </c>
    </row>
    <row r="7" spans="1:17" s="1" customFormat="1" ht="18" customHeight="1">
      <c r="A7" s="10" t="s">
        <v>566</v>
      </c>
      <c r="B7" s="11">
        <v>810000</v>
      </c>
      <c r="C7" s="12">
        <v>50</v>
      </c>
      <c r="D7" s="13">
        <v>0</v>
      </c>
      <c r="E7" s="9">
        <v>50</v>
      </c>
      <c r="F7" s="36">
        <v>0.0784</v>
      </c>
      <c r="G7" s="37">
        <v>0.0223</v>
      </c>
      <c r="H7" s="37">
        <v>0.0193</v>
      </c>
      <c r="I7" s="627">
        <v>0</v>
      </c>
      <c r="J7" s="627">
        <v>0</v>
      </c>
      <c r="K7" s="628">
        <v>0</v>
      </c>
      <c r="L7" s="38">
        <v>25510</v>
      </c>
      <c r="M7" s="39">
        <v>8299</v>
      </c>
      <c r="N7" s="39">
        <v>13076</v>
      </c>
      <c r="O7" s="39">
        <v>21702</v>
      </c>
      <c r="P7" s="39">
        <v>5965</v>
      </c>
      <c r="Q7" s="40">
        <v>0</v>
      </c>
    </row>
    <row r="8" spans="1:17" s="1" customFormat="1" ht="18" customHeight="1">
      <c r="A8" s="10" t="s">
        <v>567</v>
      </c>
      <c r="B8" s="11">
        <v>810000</v>
      </c>
      <c r="C8" s="12">
        <v>50</v>
      </c>
      <c r="D8" s="13">
        <v>0</v>
      </c>
      <c r="E8" s="9">
        <v>50</v>
      </c>
      <c r="F8" s="36"/>
      <c r="G8" s="37"/>
      <c r="H8" s="37"/>
      <c r="I8" s="627">
        <v>0</v>
      </c>
      <c r="J8" s="627">
        <v>0</v>
      </c>
      <c r="K8" s="628">
        <v>0</v>
      </c>
      <c r="L8" s="38"/>
      <c r="M8" s="39"/>
      <c r="N8" s="39"/>
      <c r="O8" s="39"/>
      <c r="P8" s="39"/>
      <c r="Q8" s="40"/>
    </row>
    <row r="9" spans="1:17" s="1" customFormat="1" ht="18" customHeight="1">
      <c r="A9" s="10" t="s">
        <v>554</v>
      </c>
      <c r="B9" s="11">
        <v>810000</v>
      </c>
      <c r="C9" s="12">
        <v>50</v>
      </c>
      <c r="D9" s="13">
        <v>0</v>
      </c>
      <c r="E9" s="9">
        <v>50</v>
      </c>
      <c r="F9" s="36">
        <v>0.064</v>
      </c>
      <c r="G9" s="37">
        <v>0.0142</v>
      </c>
      <c r="H9" s="37">
        <v>0.018</v>
      </c>
      <c r="I9" s="627">
        <v>0</v>
      </c>
      <c r="J9" s="627">
        <v>0</v>
      </c>
      <c r="K9" s="628">
        <v>0</v>
      </c>
      <c r="L9" s="38">
        <v>30000</v>
      </c>
      <c r="M9" s="39">
        <v>6800</v>
      </c>
      <c r="N9" s="39">
        <v>7700</v>
      </c>
      <c r="O9" s="39">
        <v>24600</v>
      </c>
      <c r="P9" s="39">
        <v>5300</v>
      </c>
      <c r="Q9" s="40">
        <v>4000</v>
      </c>
    </row>
    <row r="10" spans="1:17" s="1" customFormat="1" ht="18" customHeight="1">
      <c r="A10" s="10" t="s">
        <v>556</v>
      </c>
      <c r="B10" s="11">
        <v>810000</v>
      </c>
      <c r="C10" s="12">
        <v>50</v>
      </c>
      <c r="D10" s="13">
        <v>0</v>
      </c>
      <c r="E10" s="9">
        <v>50</v>
      </c>
      <c r="F10" s="36">
        <v>0.0856</v>
      </c>
      <c r="G10" s="37">
        <v>0.0243</v>
      </c>
      <c r="H10" s="37">
        <v>0.0202</v>
      </c>
      <c r="I10" s="627">
        <v>0</v>
      </c>
      <c r="J10" s="627">
        <v>0</v>
      </c>
      <c r="K10" s="627">
        <v>0</v>
      </c>
      <c r="L10" s="38">
        <v>27700</v>
      </c>
      <c r="M10" s="39">
        <v>7800</v>
      </c>
      <c r="N10" s="39">
        <v>8400</v>
      </c>
      <c r="O10" s="39">
        <v>22900</v>
      </c>
      <c r="P10" s="39">
        <v>6500</v>
      </c>
      <c r="Q10" s="40">
        <v>4700</v>
      </c>
    </row>
    <row r="11" spans="1:17" s="2" customFormat="1" ht="18" customHeight="1">
      <c r="A11" s="10" t="s">
        <v>568</v>
      </c>
      <c r="B11" s="11">
        <v>810000</v>
      </c>
      <c r="C11" s="12"/>
      <c r="D11" s="13">
        <v>0</v>
      </c>
      <c r="E11" s="9"/>
      <c r="F11" s="36"/>
      <c r="G11" s="37"/>
      <c r="H11" s="37"/>
      <c r="I11" s="627"/>
      <c r="J11" s="627"/>
      <c r="K11" s="628"/>
      <c r="L11" s="38"/>
      <c r="M11" s="39"/>
      <c r="N11" s="39"/>
      <c r="O11" s="39"/>
      <c r="P11" s="39"/>
      <c r="Q11" s="40"/>
    </row>
    <row r="12" spans="1:17" s="1" customFormat="1" ht="18" customHeight="1">
      <c r="A12" s="250" t="s">
        <v>569</v>
      </c>
      <c r="B12" s="251">
        <v>730000</v>
      </c>
      <c r="C12" s="252">
        <v>50</v>
      </c>
      <c r="D12" s="253">
        <v>0</v>
      </c>
      <c r="E12" s="254">
        <v>50</v>
      </c>
      <c r="F12" s="255">
        <v>0.0703</v>
      </c>
      <c r="G12" s="256">
        <v>0.0272</v>
      </c>
      <c r="H12" s="256">
        <v>0.0264</v>
      </c>
      <c r="I12" s="625">
        <v>0</v>
      </c>
      <c r="J12" s="625">
        <v>0</v>
      </c>
      <c r="K12" s="625">
        <v>0</v>
      </c>
      <c r="L12" s="257">
        <v>7284</v>
      </c>
      <c r="M12" s="258">
        <v>2724</v>
      </c>
      <c r="N12" s="258">
        <v>2892</v>
      </c>
      <c r="O12" s="258">
        <v>51290</v>
      </c>
      <c r="P12" s="258">
        <v>19181</v>
      </c>
      <c r="Q12" s="259">
        <v>14079</v>
      </c>
    </row>
    <row r="13" spans="1:17" s="1" customFormat="1" ht="18" customHeight="1">
      <c r="A13" s="10" t="s">
        <v>557</v>
      </c>
      <c r="B13" s="11">
        <v>810000</v>
      </c>
      <c r="C13" s="12">
        <v>50</v>
      </c>
      <c r="D13" s="13">
        <v>0</v>
      </c>
      <c r="E13" s="9">
        <v>50</v>
      </c>
      <c r="F13" s="36">
        <v>0.0772</v>
      </c>
      <c r="G13" s="37">
        <v>0.0257</v>
      </c>
      <c r="H13" s="37">
        <v>0.0325</v>
      </c>
      <c r="I13" s="627">
        <v>0</v>
      </c>
      <c r="J13" s="627">
        <v>0</v>
      </c>
      <c r="K13" s="628">
        <v>0</v>
      </c>
      <c r="L13" s="38">
        <v>25140</v>
      </c>
      <c r="M13" s="39">
        <v>10200</v>
      </c>
      <c r="N13" s="39">
        <v>8280</v>
      </c>
      <c r="O13" s="39">
        <v>27960</v>
      </c>
      <c r="P13" s="39">
        <v>8340</v>
      </c>
      <c r="Q13" s="40">
        <v>9240</v>
      </c>
    </row>
    <row r="14" spans="1:17" s="1" customFormat="1" ht="18" customHeight="1">
      <c r="A14" s="10" t="s">
        <v>570</v>
      </c>
      <c r="B14" s="11">
        <v>810000</v>
      </c>
      <c r="C14" s="12">
        <v>50</v>
      </c>
      <c r="D14" s="13">
        <v>0</v>
      </c>
      <c r="E14" s="9">
        <v>50</v>
      </c>
      <c r="F14" s="36">
        <v>0.0624</v>
      </c>
      <c r="G14" s="37">
        <v>0.0268</v>
      </c>
      <c r="H14" s="37">
        <v>0.0274</v>
      </c>
      <c r="I14" s="627">
        <v>0</v>
      </c>
      <c r="J14" s="627">
        <v>0</v>
      </c>
      <c r="K14" s="628">
        <v>0</v>
      </c>
      <c r="L14" s="38">
        <v>24820</v>
      </c>
      <c r="M14" s="39">
        <v>10020</v>
      </c>
      <c r="N14" s="39">
        <v>11680</v>
      </c>
      <c r="O14" s="39">
        <v>18650</v>
      </c>
      <c r="P14" s="39">
        <v>7530</v>
      </c>
      <c r="Q14" s="40">
        <v>6120</v>
      </c>
    </row>
    <row r="15" spans="1:17" s="1" customFormat="1" ht="18" customHeight="1">
      <c r="A15" s="10" t="s">
        <v>571</v>
      </c>
      <c r="B15" s="11"/>
      <c r="C15" s="12">
        <v>50</v>
      </c>
      <c r="D15" s="13">
        <v>0</v>
      </c>
      <c r="E15" s="9">
        <v>50</v>
      </c>
      <c r="F15" s="36"/>
      <c r="G15" s="37"/>
      <c r="H15" s="37"/>
      <c r="I15" s="627">
        <v>0</v>
      </c>
      <c r="J15" s="627">
        <v>0</v>
      </c>
      <c r="K15" s="628">
        <v>0</v>
      </c>
      <c r="L15" s="38"/>
      <c r="M15" s="39"/>
      <c r="N15" s="39"/>
      <c r="O15" s="39"/>
      <c r="P15" s="39"/>
      <c r="Q15" s="40"/>
    </row>
    <row r="16" spans="1:17" s="1" customFormat="1" ht="18" customHeight="1">
      <c r="A16" s="10" t="s">
        <v>577</v>
      </c>
      <c r="B16" s="11">
        <v>810000</v>
      </c>
      <c r="C16" s="12">
        <v>50</v>
      </c>
      <c r="D16" s="13">
        <v>0</v>
      </c>
      <c r="E16" s="9">
        <v>50</v>
      </c>
      <c r="F16" s="36">
        <v>0.0719</v>
      </c>
      <c r="G16" s="37">
        <v>0.0256</v>
      </c>
      <c r="H16" s="37">
        <v>0.0276</v>
      </c>
      <c r="I16" s="627">
        <v>0</v>
      </c>
      <c r="J16" s="627">
        <v>0</v>
      </c>
      <c r="K16" s="628">
        <v>0</v>
      </c>
      <c r="L16" s="38">
        <v>25760</v>
      </c>
      <c r="M16" s="39">
        <v>8930</v>
      </c>
      <c r="N16" s="39">
        <v>12190</v>
      </c>
      <c r="O16" s="39">
        <v>19980</v>
      </c>
      <c r="P16" s="39">
        <v>6930</v>
      </c>
      <c r="Q16" s="40">
        <v>6520</v>
      </c>
    </row>
    <row r="17" spans="1:17" s="1" customFormat="1" ht="18" customHeight="1">
      <c r="A17" s="10" t="s">
        <v>578</v>
      </c>
      <c r="B17" s="11">
        <v>810000</v>
      </c>
      <c r="C17" s="12">
        <v>55</v>
      </c>
      <c r="D17" s="13">
        <v>0</v>
      </c>
      <c r="E17" s="9">
        <v>45</v>
      </c>
      <c r="F17" s="36">
        <v>0.0945</v>
      </c>
      <c r="G17" s="37">
        <v>0.033</v>
      </c>
      <c r="H17" s="37">
        <v>0.03</v>
      </c>
      <c r="I17" s="627">
        <v>0</v>
      </c>
      <c r="J17" s="627">
        <v>0</v>
      </c>
      <c r="K17" s="628">
        <v>0</v>
      </c>
      <c r="L17" s="38">
        <v>26760</v>
      </c>
      <c r="M17" s="39">
        <v>9720</v>
      </c>
      <c r="N17" s="39">
        <v>11880</v>
      </c>
      <c r="O17" s="39">
        <v>37440</v>
      </c>
      <c r="P17" s="39">
        <v>13560</v>
      </c>
      <c r="Q17" s="40">
        <v>12360</v>
      </c>
    </row>
    <row r="18" spans="1:17" s="1" customFormat="1" ht="18" customHeight="1">
      <c r="A18" s="10" t="s">
        <v>579</v>
      </c>
      <c r="B18" s="11">
        <v>810000</v>
      </c>
      <c r="C18" s="12">
        <v>50</v>
      </c>
      <c r="D18" s="13">
        <v>0</v>
      </c>
      <c r="E18" s="9">
        <v>50</v>
      </c>
      <c r="F18" s="36">
        <v>0.0843</v>
      </c>
      <c r="G18" s="37">
        <v>0.031</v>
      </c>
      <c r="H18" s="37">
        <v>0.0218</v>
      </c>
      <c r="I18" s="627">
        <v>0</v>
      </c>
      <c r="J18" s="627">
        <v>0</v>
      </c>
      <c r="K18" s="628">
        <v>0</v>
      </c>
      <c r="L18" s="38">
        <v>24780</v>
      </c>
      <c r="M18" s="39">
        <v>9110</v>
      </c>
      <c r="N18" s="39">
        <v>13020</v>
      </c>
      <c r="O18" s="39">
        <v>18740</v>
      </c>
      <c r="P18" s="39">
        <v>6900</v>
      </c>
      <c r="Q18" s="40">
        <v>0</v>
      </c>
    </row>
    <row r="19" spans="1:17" s="1" customFormat="1" ht="18" customHeight="1">
      <c r="A19" s="10" t="s">
        <v>0</v>
      </c>
      <c r="B19" s="11">
        <v>770000</v>
      </c>
      <c r="C19" s="12">
        <v>100</v>
      </c>
      <c r="D19" s="13">
        <v>0</v>
      </c>
      <c r="E19" s="9">
        <v>50</v>
      </c>
      <c r="F19" s="36">
        <v>0.08</v>
      </c>
      <c r="G19" s="37">
        <v>0.0324</v>
      </c>
      <c r="H19" s="37">
        <v>0.022</v>
      </c>
      <c r="I19" s="627">
        <v>0</v>
      </c>
      <c r="J19" s="627">
        <v>0</v>
      </c>
      <c r="K19" s="628">
        <v>0</v>
      </c>
      <c r="L19" s="38">
        <v>23540</v>
      </c>
      <c r="M19" s="39">
        <v>5880</v>
      </c>
      <c r="N19" s="39">
        <v>15320</v>
      </c>
      <c r="O19" s="39">
        <v>32400</v>
      </c>
      <c r="P19" s="39">
        <v>6720</v>
      </c>
      <c r="Q19" s="40">
        <v>0</v>
      </c>
    </row>
    <row r="20" spans="1:17" s="1" customFormat="1" ht="18" customHeight="1">
      <c r="A20" s="10" t="s">
        <v>543</v>
      </c>
      <c r="B20" s="11">
        <v>810000</v>
      </c>
      <c r="C20" s="12">
        <v>50</v>
      </c>
      <c r="D20" s="13">
        <v>0</v>
      </c>
      <c r="E20" s="9">
        <v>50</v>
      </c>
      <c r="F20" s="36">
        <v>0.0729</v>
      </c>
      <c r="G20" s="37">
        <v>0.0332</v>
      </c>
      <c r="H20" s="37">
        <v>0.0303</v>
      </c>
      <c r="I20" s="627">
        <v>0</v>
      </c>
      <c r="J20" s="627">
        <v>0</v>
      </c>
      <c r="K20" s="628">
        <v>0</v>
      </c>
      <c r="L20" s="38">
        <v>22516</v>
      </c>
      <c r="M20" s="39">
        <v>9481</v>
      </c>
      <c r="N20" s="39">
        <v>15894</v>
      </c>
      <c r="O20" s="39">
        <v>16937</v>
      </c>
      <c r="P20" s="39">
        <v>7095</v>
      </c>
      <c r="Q20" s="40">
        <v>0</v>
      </c>
    </row>
    <row r="21" spans="1:17" s="1" customFormat="1" ht="18" customHeight="1">
      <c r="A21" s="10" t="s">
        <v>1</v>
      </c>
      <c r="B21" s="11">
        <v>810000</v>
      </c>
      <c r="C21" s="12">
        <v>50</v>
      </c>
      <c r="D21" s="13">
        <v>0</v>
      </c>
      <c r="E21" s="9">
        <v>50</v>
      </c>
      <c r="F21" s="36">
        <v>0.0835</v>
      </c>
      <c r="G21" s="37">
        <v>0.0284</v>
      </c>
      <c r="H21" s="37">
        <v>0.0265</v>
      </c>
      <c r="I21" s="627">
        <v>0</v>
      </c>
      <c r="J21" s="627">
        <v>0</v>
      </c>
      <c r="K21" s="628">
        <v>0</v>
      </c>
      <c r="L21" s="38">
        <v>26100</v>
      </c>
      <c r="M21" s="39">
        <v>13600</v>
      </c>
      <c r="N21" s="39">
        <v>8400</v>
      </c>
      <c r="O21" s="39">
        <v>16560</v>
      </c>
      <c r="P21" s="39">
        <v>6240</v>
      </c>
      <c r="Q21" s="40">
        <v>0</v>
      </c>
    </row>
    <row r="22" spans="1:17" s="1" customFormat="1" ht="18" customHeight="1">
      <c r="A22" s="10" t="s">
        <v>2</v>
      </c>
      <c r="B22" s="11">
        <v>810000</v>
      </c>
      <c r="C22" s="12">
        <v>54</v>
      </c>
      <c r="D22" s="13">
        <v>0</v>
      </c>
      <c r="E22" s="9">
        <v>46</v>
      </c>
      <c r="F22" s="36">
        <v>0.07</v>
      </c>
      <c r="G22" s="37">
        <v>0.0289</v>
      </c>
      <c r="H22" s="37">
        <v>0.0245</v>
      </c>
      <c r="I22" s="627">
        <v>0</v>
      </c>
      <c r="J22" s="627">
        <v>0</v>
      </c>
      <c r="K22" s="628">
        <v>0</v>
      </c>
      <c r="L22" s="38">
        <v>18520</v>
      </c>
      <c r="M22" s="39">
        <v>7330</v>
      </c>
      <c r="N22" s="39">
        <v>14960</v>
      </c>
      <c r="O22" s="39">
        <v>24000</v>
      </c>
      <c r="P22" s="39">
        <v>9500</v>
      </c>
      <c r="Q22" s="40">
        <v>0</v>
      </c>
    </row>
    <row r="23" spans="1:17" s="1" customFormat="1" ht="18" customHeight="1">
      <c r="A23" s="10" t="s">
        <v>3</v>
      </c>
      <c r="B23" s="11">
        <v>810000</v>
      </c>
      <c r="C23" s="12">
        <v>52</v>
      </c>
      <c r="D23" s="13">
        <v>0</v>
      </c>
      <c r="E23" s="9">
        <v>48</v>
      </c>
      <c r="F23" s="36">
        <v>0.073</v>
      </c>
      <c r="G23" s="37">
        <v>0.0224</v>
      </c>
      <c r="H23" s="37">
        <v>0.0218</v>
      </c>
      <c r="I23" s="627">
        <v>0</v>
      </c>
      <c r="J23" s="627">
        <v>0</v>
      </c>
      <c r="K23" s="628">
        <v>0</v>
      </c>
      <c r="L23" s="38">
        <v>27360</v>
      </c>
      <c r="M23" s="39">
        <v>8100</v>
      </c>
      <c r="N23" s="39">
        <v>9930</v>
      </c>
      <c r="O23" s="39">
        <v>21540</v>
      </c>
      <c r="P23" s="39">
        <v>6440</v>
      </c>
      <c r="Q23" s="40">
        <v>5780</v>
      </c>
    </row>
    <row r="24" spans="1:17" s="1" customFormat="1" ht="18" customHeight="1">
      <c r="A24" s="10" t="s">
        <v>4</v>
      </c>
      <c r="B24" s="11">
        <v>810000</v>
      </c>
      <c r="C24" s="12">
        <v>50</v>
      </c>
      <c r="D24" s="13">
        <v>0</v>
      </c>
      <c r="E24" s="9">
        <v>50</v>
      </c>
      <c r="F24" s="36">
        <v>0.097</v>
      </c>
      <c r="G24" s="37">
        <v>0.0355</v>
      </c>
      <c r="H24" s="37">
        <v>0.0335</v>
      </c>
      <c r="I24" s="627">
        <v>0</v>
      </c>
      <c r="J24" s="627">
        <v>0</v>
      </c>
      <c r="K24" s="628">
        <v>0</v>
      </c>
      <c r="L24" s="38">
        <v>28440</v>
      </c>
      <c r="M24" s="39">
        <v>9960</v>
      </c>
      <c r="N24" s="39">
        <v>12240</v>
      </c>
      <c r="O24" s="39">
        <v>20640</v>
      </c>
      <c r="P24" s="39">
        <v>7200</v>
      </c>
      <c r="Q24" s="40">
        <v>6360</v>
      </c>
    </row>
    <row r="25" spans="1:17" s="1" customFormat="1" ht="18" customHeight="1">
      <c r="A25" s="10" t="s">
        <v>5</v>
      </c>
      <c r="B25" s="11"/>
      <c r="C25" s="12"/>
      <c r="D25" s="13"/>
      <c r="E25" s="9"/>
      <c r="F25" s="36"/>
      <c r="G25" s="37"/>
      <c r="H25" s="37"/>
      <c r="I25" s="627">
        <v>0</v>
      </c>
      <c r="J25" s="627">
        <v>0</v>
      </c>
      <c r="K25" s="628">
        <v>0</v>
      </c>
      <c r="L25" s="38"/>
      <c r="M25" s="39"/>
      <c r="N25" s="39"/>
      <c r="O25" s="39"/>
      <c r="P25" s="39"/>
      <c r="Q25" s="40"/>
    </row>
    <row r="26" spans="1:17" s="1" customFormat="1" ht="18" customHeight="1">
      <c r="A26" s="10" t="s">
        <v>6</v>
      </c>
      <c r="B26" s="11">
        <v>810000</v>
      </c>
      <c r="C26" s="12">
        <v>50</v>
      </c>
      <c r="D26" s="13">
        <v>0</v>
      </c>
      <c r="E26" s="9">
        <v>50</v>
      </c>
      <c r="F26" s="36">
        <v>0.0827</v>
      </c>
      <c r="G26" s="37">
        <v>0.0361</v>
      </c>
      <c r="H26" s="37">
        <v>0.0359</v>
      </c>
      <c r="I26" s="627">
        <v>0</v>
      </c>
      <c r="J26" s="627">
        <v>0</v>
      </c>
      <c r="K26" s="628">
        <v>0</v>
      </c>
      <c r="L26" s="38">
        <v>24480</v>
      </c>
      <c r="M26" s="39">
        <v>9840</v>
      </c>
      <c r="N26" s="39">
        <v>11520</v>
      </c>
      <c r="O26" s="39">
        <v>21360</v>
      </c>
      <c r="P26" s="39">
        <v>8640</v>
      </c>
      <c r="Q26" s="40">
        <v>6960</v>
      </c>
    </row>
    <row r="27" spans="1:17" s="1" customFormat="1" ht="18" customHeight="1">
      <c r="A27" s="10" t="s">
        <v>7</v>
      </c>
      <c r="B27" s="11">
        <v>790000</v>
      </c>
      <c r="C27" s="12">
        <v>50</v>
      </c>
      <c r="D27" s="13">
        <v>0</v>
      </c>
      <c r="E27" s="9">
        <v>50</v>
      </c>
      <c r="F27" s="36">
        <v>0.0834</v>
      </c>
      <c r="G27" s="37">
        <v>0.0296</v>
      </c>
      <c r="H27" s="37">
        <v>0.0371</v>
      </c>
      <c r="I27" s="37">
        <v>0</v>
      </c>
      <c r="J27" s="37">
        <v>0</v>
      </c>
      <c r="K27" s="41">
        <v>0</v>
      </c>
      <c r="L27" s="38">
        <v>27960</v>
      </c>
      <c r="M27" s="39">
        <v>9360</v>
      </c>
      <c r="N27" s="39">
        <v>11640</v>
      </c>
      <c r="O27" s="39">
        <v>22320</v>
      </c>
      <c r="P27" s="39">
        <v>7320</v>
      </c>
      <c r="Q27" s="40">
        <v>6240</v>
      </c>
    </row>
    <row r="28" spans="1:17" s="1" customFormat="1" ht="18" customHeight="1">
      <c r="A28" s="10" t="s">
        <v>8</v>
      </c>
      <c r="B28" s="11">
        <v>810000</v>
      </c>
      <c r="C28" s="12">
        <v>50</v>
      </c>
      <c r="D28" s="13">
        <v>0</v>
      </c>
      <c r="E28" s="9">
        <v>50</v>
      </c>
      <c r="F28" s="36">
        <v>0.078</v>
      </c>
      <c r="G28" s="37">
        <v>0.034</v>
      </c>
      <c r="H28" s="37">
        <v>0.0324</v>
      </c>
      <c r="I28" s="627">
        <v>0</v>
      </c>
      <c r="J28" s="627">
        <v>0</v>
      </c>
      <c r="K28" s="628">
        <v>0</v>
      </c>
      <c r="L28" s="38">
        <v>23770</v>
      </c>
      <c r="M28" s="39">
        <v>9710</v>
      </c>
      <c r="N28" s="39">
        <v>11640</v>
      </c>
      <c r="O28" s="39">
        <v>18990</v>
      </c>
      <c r="P28" s="39">
        <v>7750</v>
      </c>
      <c r="Q28" s="40">
        <v>6330</v>
      </c>
    </row>
    <row r="29" spans="1:17" s="1" customFormat="1" ht="18" customHeight="1">
      <c r="A29" s="10" t="s">
        <v>52</v>
      </c>
      <c r="B29" s="11">
        <v>810000</v>
      </c>
      <c r="C29" s="12">
        <v>48</v>
      </c>
      <c r="D29" s="13">
        <v>0</v>
      </c>
      <c r="E29" s="9">
        <v>52</v>
      </c>
      <c r="F29" s="36">
        <v>0.089</v>
      </c>
      <c r="G29" s="37">
        <v>0.028</v>
      </c>
      <c r="H29" s="37">
        <v>0.024</v>
      </c>
      <c r="I29" s="627">
        <v>0</v>
      </c>
      <c r="J29" s="627">
        <v>0</v>
      </c>
      <c r="K29" s="628">
        <v>0</v>
      </c>
      <c r="L29" s="38">
        <v>28200</v>
      </c>
      <c r="M29" s="39">
        <v>9000</v>
      </c>
      <c r="N29" s="39">
        <v>9000</v>
      </c>
      <c r="O29" s="39">
        <v>23100</v>
      </c>
      <c r="P29" s="39">
        <v>7800</v>
      </c>
      <c r="Q29" s="40">
        <v>5100</v>
      </c>
    </row>
    <row r="30" spans="1:17" s="1" customFormat="1" ht="18" customHeight="1">
      <c r="A30" s="10" t="s">
        <v>9</v>
      </c>
      <c r="B30" s="11">
        <v>770000</v>
      </c>
      <c r="C30" s="12"/>
      <c r="D30" s="13"/>
      <c r="E30" s="9"/>
      <c r="F30" s="36"/>
      <c r="G30" s="37"/>
      <c r="H30" s="37"/>
      <c r="I30" s="627"/>
      <c r="J30" s="627"/>
      <c r="K30" s="628"/>
      <c r="L30" s="38"/>
      <c r="M30" s="39"/>
      <c r="N30" s="39"/>
      <c r="O30" s="39"/>
      <c r="P30" s="39"/>
      <c r="Q30" s="40"/>
    </row>
    <row r="31" spans="1:17" s="1" customFormat="1" ht="18" customHeight="1">
      <c r="A31" s="10" t="s">
        <v>10</v>
      </c>
      <c r="B31" s="484">
        <v>810000</v>
      </c>
      <c r="C31" s="485">
        <v>50</v>
      </c>
      <c r="D31" s="486">
        <v>0</v>
      </c>
      <c r="E31" s="487">
        <v>50</v>
      </c>
      <c r="F31" s="36">
        <v>0.0829</v>
      </c>
      <c r="G31" s="37">
        <v>0.0266</v>
      </c>
      <c r="H31" s="37">
        <v>0.0269</v>
      </c>
      <c r="I31" s="627">
        <v>0</v>
      </c>
      <c r="J31" s="627">
        <v>0</v>
      </c>
      <c r="K31" s="628">
        <v>0</v>
      </c>
      <c r="L31" s="488">
        <v>28600</v>
      </c>
      <c r="M31" s="489">
        <v>8900</v>
      </c>
      <c r="N31" s="489">
        <v>9900</v>
      </c>
      <c r="O31" s="489">
        <v>21700</v>
      </c>
      <c r="P31" s="489">
        <v>6800</v>
      </c>
      <c r="Q31" s="490">
        <v>5300</v>
      </c>
    </row>
    <row r="32" spans="1:17" s="1" customFormat="1" ht="18" customHeight="1">
      <c r="A32" s="10" t="s">
        <v>558</v>
      </c>
      <c r="B32" s="11">
        <v>810000</v>
      </c>
      <c r="C32" s="12">
        <v>50</v>
      </c>
      <c r="D32" s="13">
        <v>0</v>
      </c>
      <c r="E32" s="9">
        <v>50</v>
      </c>
      <c r="F32" s="36">
        <v>0.0769</v>
      </c>
      <c r="G32" s="37">
        <v>0.0239</v>
      </c>
      <c r="H32" s="37">
        <v>0.0245</v>
      </c>
      <c r="I32" s="627">
        <v>0</v>
      </c>
      <c r="J32" s="627">
        <v>0</v>
      </c>
      <c r="K32" s="628">
        <v>0</v>
      </c>
      <c r="L32" s="38">
        <v>26820</v>
      </c>
      <c r="M32" s="39">
        <v>8160</v>
      </c>
      <c r="N32" s="39">
        <v>10080</v>
      </c>
      <c r="O32" s="39">
        <v>22920</v>
      </c>
      <c r="P32" s="39">
        <v>6960</v>
      </c>
      <c r="Q32" s="40">
        <v>5700</v>
      </c>
    </row>
    <row r="33" spans="1:17" s="1" customFormat="1" ht="18" customHeight="1">
      <c r="A33" s="10" t="s">
        <v>559</v>
      </c>
      <c r="B33" s="11">
        <v>810000</v>
      </c>
      <c r="C33" s="12">
        <v>50</v>
      </c>
      <c r="D33" s="13">
        <v>0</v>
      </c>
      <c r="E33" s="9">
        <v>50</v>
      </c>
      <c r="F33" s="36">
        <v>0.0717</v>
      </c>
      <c r="G33" s="37">
        <v>0.0261</v>
      </c>
      <c r="H33" s="37">
        <v>0.026</v>
      </c>
      <c r="I33" s="627">
        <v>0</v>
      </c>
      <c r="J33" s="627">
        <v>0</v>
      </c>
      <c r="K33" s="627">
        <v>0</v>
      </c>
      <c r="L33" s="38">
        <v>27800</v>
      </c>
      <c r="M33" s="39">
        <v>11700</v>
      </c>
      <c r="N33" s="39">
        <v>9900</v>
      </c>
      <c r="O33" s="39">
        <v>23400</v>
      </c>
      <c r="P33" s="39">
        <v>6600</v>
      </c>
      <c r="Q33" s="40">
        <v>8300</v>
      </c>
    </row>
    <row r="34" spans="1:17" s="1" customFormat="1" ht="18" customHeight="1">
      <c r="A34" s="10" t="s">
        <v>560</v>
      </c>
      <c r="B34" s="11">
        <v>750000</v>
      </c>
      <c r="C34" s="12">
        <v>50</v>
      </c>
      <c r="D34" s="13">
        <v>0</v>
      </c>
      <c r="E34" s="9">
        <v>50</v>
      </c>
      <c r="F34" s="36">
        <v>0.0768</v>
      </c>
      <c r="G34" s="37">
        <v>0.023</v>
      </c>
      <c r="H34" s="37">
        <v>0.024</v>
      </c>
      <c r="I34" s="37">
        <v>0</v>
      </c>
      <c r="J34" s="37">
        <v>0</v>
      </c>
      <c r="K34" s="41">
        <v>0</v>
      </c>
      <c r="L34" s="38">
        <v>27445</v>
      </c>
      <c r="M34" s="39">
        <v>8159</v>
      </c>
      <c r="N34" s="39">
        <v>7761</v>
      </c>
      <c r="O34" s="39">
        <v>23169</v>
      </c>
      <c r="P34" s="39">
        <v>6888</v>
      </c>
      <c r="Q34" s="40">
        <v>4155</v>
      </c>
    </row>
    <row r="35" spans="1:17" s="1" customFormat="1" ht="18" customHeight="1">
      <c r="A35" s="10" t="s">
        <v>11</v>
      </c>
      <c r="B35" s="11">
        <v>810000</v>
      </c>
      <c r="C35" s="12">
        <v>50</v>
      </c>
      <c r="D35" s="13">
        <v>0</v>
      </c>
      <c r="E35" s="9">
        <v>50</v>
      </c>
      <c r="F35" s="36">
        <v>0.0796</v>
      </c>
      <c r="G35" s="37">
        <v>0.0314</v>
      </c>
      <c r="H35" s="37">
        <v>0.039</v>
      </c>
      <c r="I35" s="37">
        <v>0</v>
      </c>
      <c r="J35" s="37">
        <v>0</v>
      </c>
      <c r="K35" s="41">
        <v>0</v>
      </c>
      <c r="L35" s="38">
        <v>27960</v>
      </c>
      <c r="M35" s="39">
        <v>10560</v>
      </c>
      <c r="N35" s="39">
        <v>12120</v>
      </c>
      <c r="O35" s="39">
        <v>21720</v>
      </c>
      <c r="P35" s="39">
        <v>8160</v>
      </c>
      <c r="Q35" s="40">
        <v>6480</v>
      </c>
    </row>
    <row r="36" spans="1:17" s="1" customFormat="1" ht="18" customHeight="1">
      <c r="A36" s="10" t="s">
        <v>555</v>
      </c>
      <c r="B36" s="11">
        <v>770000</v>
      </c>
      <c r="C36" s="12">
        <v>48</v>
      </c>
      <c r="D36" s="13">
        <v>0</v>
      </c>
      <c r="E36" s="9">
        <v>52</v>
      </c>
      <c r="F36" s="36">
        <v>0.081</v>
      </c>
      <c r="G36" s="37">
        <v>0.0336</v>
      </c>
      <c r="H36" s="37">
        <v>0.0418</v>
      </c>
      <c r="I36" s="37">
        <v>0</v>
      </c>
      <c r="J36" s="37">
        <v>0</v>
      </c>
      <c r="K36" s="41">
        <v>0</v>
      </c>
      <c r="L36" s="38">
        <v>21840</v>
      </c>
      <c r="M36" s="39">
        <v>8160</v>
      </c>
      <c r="N36" s="39">
        <v>17280</v>
      </c>
      <c r="O36" s="39">
        <v>28320</v>
      </c>
      <c r="P36" s="39">
        <v>10560</v>
      </c>
      <c r="Q36" s="40">
        <v>0</v>
      </c>
    </row>
    <row r="37" spans="1:17" s="1" customFormat="1" ht="18" customHeight="1">
      <c r="A37" s="10" t="s">
        <v>12</v>
      </c>
      <c r="B37" s="484">
        <v>670000</v>
      </c>
      <c r="C37" s="485">
        <v>50</v>
      </c>
      <c r="D37" s="486">
        <v>0</v>
      </c>
      <c r="E37" s="487">
        <v>50</v>
      </c>
      <c r="F37" s="36">
        <v>0.088</v>
      </c>
      <c r="G37" s="37">
        <v>0.026</v>
      </c>
      <c r="H37" s="37">
        <v>0.023</v>
      </c>
      <c r="I37" s="37">
        <v>0</v>
      </c>
      <c r="J37" s="37">
        <v>0</v>
      </c>
      <c r="K37" s="37">
        <v>0</v>
      </c>
      <c r="L37" s="488">
        <v>27360</v>
      </c>
      <c r="M37" s="489">
        <v>8400</v>
      </c>
      <c r="N37" s="489">
        <v>8880</v>
      </c>
      <c r="O37" s="489">
        <v>24120</v>
      </c>
      <c r="P37" s="489">
        <v>7080</v>
      </c>
      <c r="Q37" s="490">
        <v>5160</v>
      </c>
    </row>
    <row r="38" spans="1:17" s="1" customFormat="1" ht="18" customHeight="1">
      <c r="A38" s="10" t="s">
        <v>561</v>
      </c>
      <c r="B38" s="11">
        <v>770000</v>
      </c>
      <c r="C38" s="12">
        <v>50</v>
      </c>
      <c r="D38" s="13">
        <v>0</v>
      </c>
      <c r="E38" s="9">
        <v>50</v>
      </c>
      <c r="F38" s="36">
        <v>0.086</v>
      </c>
      <c r="G38" s="37">
        <v>0.033</v>
      </c>
      <c r="H38" s="37">
        <v>0.029</v>
      </c>
      <c r="I38" s="37">
        <v>0</v>
      </c>
      <c r="J38" s="37">
        <v>0</v>
      </c>
      <c r="K38" s="41">
        <v>0</v>
      </c>
      <c r="L38" s="38">
        <v>29200</v>
      </c>
      <c r="M38" s="39">
        <v>11300</v>
      </c>
      <c r="N38" s="39">
        <v>18000</v>
      </c>
      <c r="O38" s="39"/>
      <c r="P38" s="39"/>
      <c r="Q38" s="40">
        <v>0</v>
      </c>
    </row>
    <row r="39" spans="1:17" s="1" customFormat="1" ht="18" customHeight="1">
      <c r="A39" s="10" t="s">
        <v>13</v>
      </c>
      <c r="B39" s="11">
        <v>770000</v>
      </c>
      <c r="C39" s="12">
        <v>50</v>
      </c>
      <c r="D39" s="13">
        <v>0</v>
      </c>
      <c r="E39" s="9">
        <v>50</v>
      </c>
      <c r="F39" s="36">
        <v>0.088</v>
      </c>
      <c r="G39" s="37">
        <v>0.026</v>
      </c>
      <c r="H39" s="37">
        <v>0.026</v>
      </c>
      <c r="I39" s="37">
        <v>0</v>
      </c>
      <c r="J39" s="37">
        <v>0</v>
      </c>
      <c r="K39" s="41">
        <v>0</v>
      </c>
      <c r="L39" s="38">
        <v>24360</v>
      </c>
      <c r="M39" s="39">
        <v>8550</v>
      </c>
      <c r="N39" s="39">
        <v>11350</v>
      </c>
      <c r="O39" s="39">
        <v>21450</v>
      </c>
      <c r="P39" s="39">
        <v>6690</v>
      </c>
      <c r="Q39" s="40">
        <v>6020</v>
      </c>
    </row>
    <row r="40" spans="1:17" s="1" customFormat="1" ht="18" customHeight="1">
      <c r="A40" s="10" t="s">
        <v>14</v>
      </c>
      <c r="B40" s="11">
        <v>750000</v>
      </c>
      <c r="C40" s="12">
        <v>45</v>
      </c>
      <c r="D40" s="13">
        <v>0</v>
      </c>
      <c r="E40" s="9">
        <v>55</v>
      </c>
      <c r="F40" s="36">
        <v>0.0834</v>
      </c>
      <c r="G40" s="37">
        <v>0.0275</v>
      </c>
      <c r="H40" s="37">
        <v>0.0287</v>
      </c>
      <c r="I40" s="627">
        <v>0</v>
      </c>
      <c r="J40" s="627">
        <v>0</v>
      </c>
      <c r="K40" s="628">
        <v>0</v>
      </c>
      <c r="L40" s="38">
        <v>25310</v>
      </c>
      <c r="M40" s="39">
        <v>8970</v>
      </c>
      <c r="N40" s="39">
        <v>11220</v>
      </c>
      <c r="O40" s="39">
        <v>26010</v>
      </c>
      <c r="P40" s="39">
        <v>9220</v>
      </c>
      <c r="Q40" s="40">
        <v>7730</v>
      </c>
    </row>
    <row r="41" spans="1:17" s="1" customFormat="1" ht="18" customHeight="1">
      <c r="A41" s="10" t="s">
        <v>15</v>
      </c>
      <c r="B41" s="11">
        <v>730000</v>
      </c>
      <c r="C41" s="12">
        <v>48</v>
      </c>
      <c r="D41" s="13">
        <v>0</v>
      </c>
      <c r="E41" s="9">
        <v>52</v>
      </c>
      <c r="F41" s="36">
        <v>0.0828</v>
      </c>
      <c r="G41" s="37">
        <v>0.031</v>
      </c>
      <c r="H41" s="37">
        <v>0.0392</v>
      </c>
      <c r="I41" s="627">
        <v>0</v>
      </c>
      <c r="J41" s="627">
        <v>0</v>
      </c>
      <c r="K41" s="627">
        <v>0</v>
      </c>
      <c r="L41" s="38">
        <v>26000</v>
      </c>
      <c r="M41" s="39">
        <v>9000</v>
      </c>
      <c r="N41" s="39">
        <v>12300</v>
      </c>
      <c r="O41" s="39">
        <v>28000</v>
      </c>
      <c r="P41" s="39">
        <v>10200</v>
      </c>
      <c r="Q41" s="40">
        <v>7200</v>
      </c>
    </row>
    <row r="42" spans="1:17" s="1" customFormat="1" ht="18" customHeight="1">
      <c r="A42" s="10" t="s">
        <v>16</v>
      </c>
      <c r="B42" s="11">
        <v>730000</v>
      </c>
      <c r="C42" s="12">
        <v>48</v>
      </c>
      <c r="D42" s="13">
        <v>0</v>
      </c>
      <c r="E42" s="9">
        <v>52</v>
      </c>
      <c r="F42" s="36">
        <v>0.091</v>
      </c>
      <c r="G42" s="37">
        <v>0.023</v>
      </c>
      <c r="H42" s="37">
        <v>0.02</v>
      </c>
      <c r="I42" s="37">
        <v>0.23</v>
      </c>
      <c r="J42" s="37">
        <v>0</v>
      </c>
      <c r="K42" s="41">
        <v>0.09</v>
      </c>
      <c r="L42" s="38">
        <v>25000</v>
      </c>
      <c r="M42" s="39">
        <v>7100</v>
      </c>
      <c r="N42" s="39">
        <v>9300</v>
      </c>
      <c r="O42" s="39">
        <v>23000</v>
      </c>
      <c r="P42" s="39">
        <v>5900</v>
      </c>
      <c r="Q42" s="40">
        <v>5200</v>
      </c>
    </row>
    <row r="43" spans="1:17" s="1" customFormat="1" ht="18" customHeight="1">
      <c r="A43" s="10" t="s">
        <v>17</v>
      </c>
      <c r="B43" s="11">
        <v>750000</v>
      </c>
      <c r="C43" s="12">
        <v>50</v>
      </c>
      <c r="D43" s="13">
        <v>0</v>
      </c>
      <c r="E43" s="9">
        <v>50</v>
      </c>
      <c r="F43" s="36">
        <v>0.105</v>
      </c>
      <c r="G43" s="37">
        <v>0.024</v>
      </c>
      <c r="H43" s="37">
        <v>0.025</v>
      </c>
      <c r="I43" s="37">
        <v>0</v>
      </c>
      <c r="J43" s="37">
        <v>0</v>
      </c>
      <c r="K43" s="41">
        <v>0</v>
      </c>
      <c r="L43" s="38">
        <v>29640</v>
      </c>
      <c r="M43" s="39">
        <v>6240</v>
      </c>
      <c r="N43" s="39">
        <v>8880</v>
      </c>
      <c r="O43" s="39">
        <v>25200</v>
      </c>
      <c r="P43" s="39">
        <v>4920</v>
      </c>
      <c r="Q43" s="40">
        <v>5040</v>
      </c>
    </row>
    <row r="44" spans="1:17" s="1" customFormat="1" ht="18" customHeight="1">
      <c r="A44" s="10" t="s">
        <v>562</v>
      </c>
      <c r="B44" s="11">
        <v>770000</v>
      </c>
      <c r="C44" s="12">
        <v>45</v>
      </c>
      <c r="D44" s="13">
        <v>0</v>
      </c>
      <c r="E44" s="9">
        <v>55</v>
      </c>
      <c r="F44" s="36">
        <v>0.0531</v>
      </c>
      <c r="G44" s="37">
        <v>0.047</v>
      </c>
      <c r="H44" s="37">
        <v>0.0241</v>
      </c>
      <c r="I44" s="37"/>
      <c r="J44" s="37"/>
      <c r="K44" s="41"/>
      <c r="L44" s="38">
        <v>15600</v>
      </c>
      <c r="M44" s="39">
        <v>11510</v>
      </c>
      <c r="N44" s="39">
        <v>7310</v>
      </c>
      <c r="O44" s="39">
        <v>15800</v>
      </c>
      <c r="P44" s="39">
        <v>11640</v>
      </c>
      <c r="Q44" s="40">
        <v>5360</v>
      </c>
    </row>
    <row r="45" spans="1:17" s="1" customFormat="1" ht="18" customHeight="1">
      <c r="A45" s="10" t="s">
        <v>563</v>
      </c>
      <c r="B45" s="11">
        <v>790000</v>
      </c>
      <c r="C45" s="12">
        <v>50</v>
      </c>
      <c r="D45" s="13">
        <v>0</v>
      </c>
      <c r="E45" s="9">
        <v>50</v>
      </c>
      <c r="F45" s="36">
        <v>0.077</v>
      </c>
      <c r="G45" s="37">
        <v>0.0274</v>
      </c>
      <c r="H45" s="37">
        <v>0.0315</v>
      </c>
      <c r="I45" s="37">
        <v>0</v>
      </c>
      <c r="J45" s="37">
        <v>0</v>
      </c>
      <c r="K45" s="37">
        <v>0</v>
      </c>
      <c r="L45" s="38">
        <v>27153</v>
      </c>
      <c r="M45" s="39">
        <v>9315</v>
      </c>
      <c r="N45" s="39">
        <v>11075</v>
      </c>
      <c r="O45" s="39">
        <v>22128</v>
      </c>
      <c r="P45" s="39">
        <v>7591</v>
      </c>
      <c r="Q45" s="40">
        <v>6106</v>
      </c>
    </row>
    <row r="46" spans="1:17" s="1" customFormat="1" ht="18" customHeight="1">
      <c r="A46" s="10" t="s">
        <v>18</v>
      </c>
      <c r="B46" s="11">
        <v>610000</v>
      </c>
      <c r="C46" s="302">
        <v>50.62</v>
      </c>
      <c r="D46" s="303">
        <v>5.49</v>
      </c>
      <c r="E46" s="304">
        <v>49.38</v>
      </c>
      <c r="F46" s="36">
        <v>0.075</v>
      </c>
      <c r="G46" s="37">
        <v>0.0195</v>
      </c>
      <c r="H46" s="37">
        <v>0.02</v>
      </c>
      <c r="I46" s="37">
        <v>0.266</v>
      </c>
      <c r="J46" s="37">
        <v>0.066</v>
      </c>
      <c r="K46" s="41">
        <v>0.025</v>
      </c>
      <c r="L46" s="38">
        <v>24940</v>
      </c>
      <c r="M46" s="39">
        <v>6400</v>
      </c>
      <c r="N46" s="39">
        <v>7500</v>
      </c>
      <c r="O46" s="39">
        <v>31890</v>
      </c>
      <c r="P46" s="39">
        <v>8200</v>
      </c>
      <c r="Q46" s="40">
        <v>4500</v>
      </c>
    </row>
    <row r="47" spans="1:17" s="1" customFormat="1" ht="18" customHeight="1">
      <c r="A47" s="10" t="s">
        <v>19</v>
      </c>
      <c r="B47" s="11">
        <v>810000</v>
      </c>
      <c r="C47" s="12">
        <v>50</v>
      </c>
      <c r="D47" s="13">
        <v>0</v>
      </c>
      <c r="E47" s="9">
        <v>50</v>
      </c>
      <c r="F47" s="36">
        <v>0.0932</v>
      </c>
      <c r="G47" s="37">
        <v>0.0281</v>
      </c>
      <c r="H47" s="37">
        <v>0.0364</v>
      </c>
      <c r="I47" s="37">
        <v>0</v>
      </c>
      <c r="J47" s="37">
        <v>0</v>
      </c>
      <c r="K47" s="41">
        <v>0</v>
      </c>
      <c r="L47" s="38">
        <v>27094</v>
      </c>
      <c r="M47" s="39">
        <v>8347</v>
      </c>
      <c r="N47" s="39">
        <v>10834</v>
      </c>
      <c r="O47" s="39">
        <v>22169</v>
      </c>
      <c r="P47" s="39">
        <v>6830</v>
      </c>
      <c r="Q47" s="40">
        <v>6736</v>
      </c>
    </row>
    <row r="48" spans="1:17" s="1" customFormat="1" ht="18" customHeight="1" thickBot="1">
      <c r="A48" s="449" t="s">
        <v>564</v>
      </c>
      <c r="B48" s="450">
        <v>810000</v>
      </c>
      <c r="C48" s="451">
        <v>45</v>
      </c>
      <c r="D48" s="452">
        <v>10</v>
      </c>
      <c r="E48" s="453">
        <v>55</v>
      </c>
      <c r="F48" s="454"/>
      <c r="G48" s="455"/>
      <c r="H48" s="455"/>
      <c r="I48" s="629">
        <v>0</v>
      </c>
      <c r="J48" s="629">
        <v>0</v>
      </c>
      <c r="K48" s="630">
        <v>0</v>
      </c>
      <c r="L48" s="456"/>
      <c r="M48" s="457"/>
      <c r="N48" s="457"/>
      <c r="O48" s="457"/>
      <c r="P48" s="457"/>
      <c r="Q48" s="458"/>
    </row>
    <row r="49" spans="1:17" s="1" customFormat="1" ht="18" customHeight="1" thickBot="1" thickTop="1">
      <c r="A49" s="520" t="s">
        <v>30</v>
      </c>
      <c r="B49" s="521">
        <f>AVERAGE(B6:B48)</f>
        <v>784634.1463414634</v>
      </c>
      <c r="C49" s="522">
        <f aca="true" t="shared" si="0" ref="C49:Q49">AVERAGE(C6:C48)</f>
        <v>50.8655</v>
      </c>
      <c r="D49" s="523">
        <f t="shared" si="0"/>
        <v>0.3778048780487805</v>
      </c>
      <c r="E49" s="524">
        <f t="shared" si="0"/>
        <v>50.3845</v>
      </c>
      <c r="F49" s="525">
        <f t="shared" si="0"/>
        <v>0.08028108108108109</v>
      </c>
      <c r="G49" s="526">
        <f t="shared" si="0"/>
        <v>0.028205405405405407</v>
      </c>
      <c r="H49" s="526">
        <f t="shared" si="0"/>
        <v>0.027656756756756766</v>
      </c>
      <c r="I49" s="526">
        <f t="shared" si="0"/>
        <v>0.0124</v>
      </c>
      <c r="J49" s="526">
        <f t="shared" si="0"/>
        <v>0.00165</v>
      </c>
      <c r="K49" s="527">
        <f t="shared" si="0"/>
        <v>0.002875</v>
      </c>
      <c r="L49" s="522">
        <f t="shared" si="0"/>
        <v>25158.64864864865</v>
      </c>
      <c r="M49" s="523">
        <f t="shared" si="0"/>
        <v>8741.72972972973</v>
      </c>
      <c r="N49" s="523">
        <f t="shared" si="0"/>
        <v>10855.945945945947</v>
      </c>
      <c r="O49" s="523">
        <f t="shared" si="0"/>
        <v>24332.5</v>
      </c>
      <c r="P49" s="523">
        <f t="shared" si="0"/>
        <v>8072.694444444444</v>
      </c>
      <c r="Q49" s="524">
        <f t="shared" si="0"/>
        <v>5210.621621621622</v>
      </c>
    </row>
    <row r="50" spans="1:17" s="1" customFormat="1" ht="18" customHeight="1">
      <c r="A50" s="528"/>
      <c r="B50" s="768"/>
      <c r="C50" s="768"/>
      <c r="D50" s="768"/>
      <c r="E50" s="768"/>
      <c r="F50" s="768"/>
      <c r="G50" s="768"/>
      <c r="H50" s="768"/>
      <c r="I50" s="768"/>
      <c r="J50" s="768"/>
      <c r="K50" s="768"/>
      <c r="L50" s="749"/>
      <c r="M50" s="749"/>
      <c r="N50" s="749"/>
      <c r="O50" s="749"/>
      <c r="P50" s="749"/>
      <c r="Q50" s="749"/>
    </row>
    <row r="51" spans="1:17" s="1" customFormat="1" ht="18" customHeight="1">
      <c r="A51" s="385"/>
      <c r="B51" s="385"/>
      <c r="C51" s="385"/>
      <c r="D51" s="385"/>
      <c r="E51" s="385"/>
      <c r="F51" s="529"/>
      <c r="G51" s="529"/>
      <c r="H51" s="529"/>
      <c r="I51" s="529"/>
      <c r="J51" s="529"/>
      <c r="K51" s="529"/>
      <c r="L51" s="529"/>
      <c r="M51" s="529"/>
      <c r="N51" s="529"/>
      <c r="O51" s="529"/>
      <c r="P51" s="529"/>
      <c r="Q51" s="385"/>
    </row>
    <row r="52" spans="1:17" s="1" customFormat="1" ht="18" customHeight="1">
      <c r="A52" s="530"/>
      <c r="B52" s="530"/>
      <c r="C52" s="530"/>
      <c r="D52" s="530"/>
      <c r="E52" s="530"/>
      <c r="F52" s="531"/>
      <c r="G52" s="531"/>
      <c r="H52" s="531"/>
      <c r="I52" s="531"/>
      <c r="J52" s="531"/>
      <c r="K52" s="531"/>
      <c r="L52" s="531"/>
      <c r="M52" s="531"/>
      <c r="N52" s="531"/>
      <c r="O52" s="531"/>
      <c r="P52" s="531"/>
      <c r="Q52" s="530"/>
    </row>
    <row r="53" spans="1:17" s="1" customFormat="1" ht="18" customHeight="1">
      <c r="A53" s="336"/>
      <c r="B53" s="336"/>
      <c r="C53" s="336"/>
      <c r="D53" s="336"/>
      <c r="E53" s="336"/>
      <c r="F53" s="532"/>
      <c r="G53" s="532"/>
      <c r="H53" s="532"/>
      <c r="I53" s="532"/>
      <c r="J53" s="532"/>
      <c r="K53" s="532"/>
      <c r="L53" s="532"/>
      <c r="M53" s="532"/>
      <c r="N53" s="532"/>
      <c r="O53" s="532"/>
      <c r="P53" s="532"/>
      <c r="Q53" s="336"/>
    </row>
    <row r="54" spans="1:17" s="1" customFormat="1" ht="18" customHeight="1">
      <c r="A54" s="336"/>
      <c r="B54" s="336"/>
      <c r="C54" s="336"/>
      <c r="D54" s="336"/>
      <c r="E54" s="336"/>
      <c r="F54" s="532"/>
      <c r="G54" s="532"/>
      <c r="H54" s="532"/>
      <c r="I54" s="532"/>
      <c r="J54" s="532"/>
      <c r="K54" s="532"/>
      <c r="L54" s="532"/>
      <c r="M54" s="532"/>
      <c r="N54" s="532"/>
      <c r="O54" s="532"/>
      <c r="P54" s="532"/>
      <c r="Q54" s="336"/>
    </row>
    <row r="55" spans="1:17" s="1" customFormat="1" ht="18" customHeight="1">
      <c r="A55" s="336"/>
      <c r="B55" s="336"/>
      <c r="C55" s="336"/>
      <c r="D55" s="336"/>
      <c r="E55" s="336"/>
      <c r="F55" s="532"/>
      <c r="G55" s="532"/>
      <c r="H55" s="532"/>
      <c r="I55" s="532"/>
      <c r="J55" s="532"/>
      <c r="K55" s="532"/>
      <c r="L55" s="532"/>
      <c r="M55" s="532"/>
      <c r="N55" s="532"/>
      <c r="O55" s="532"/>
      <c r="P55" s="532"/>
      <c r="Q55" s="336"/>
    </row>
    <row r="56" spans="1:17" s="1" customFormat="1" ht="18" customHeight="1">
      <c r="A56" s="336"/>
      <c r="B56" s="336"/>
      <c r="C56" s="336"/>
      <c r="D56" s="336"/>
      <c r="E56" s="336"/>
      <c r="F56" s="532"/>
      <c r="G56" s="532"/>
      <c r="H56" s="532"/>
      <c r="I56" s="532"/>
      <c r="J56" s="532"/>
      <c r="K56" s="532"/>
      <c r="L56" s="532"/>
      <c r="M56" s="532"/>
      <c r="N56" s="532"/>
      <c r="O56" s="532"/>
      <c r="P56" s="532"/>
      <c r="Q56" s="336"/>
    </row>
    <row r="57" spans="1:17" s="1" customFormat="1" ht="18" customHeight="1">
      <c r="A57" s="336"/>
      <c r="B57" s="336"/>
      <c r="C57" s="336"/>
      <c r="D57" s="336"/>
      <c r="E57" s="336"/>
      <c r="F57" s="532"/>
      <c r="G57" s="532"/>
      <c r="H57" s="532"/>
      <c r="I57" s="532"/>
      <c r="J57" s="532"/>
      <c r="K57" s="532"/>
      <c r="L57" s="532"/>
      <c r="M57" s="532"/>
      <c r="N57" s="532"/>
      <c r="O57" s="532"/>
      <c r="P57" s="532"/>
      <c r="Q57" s="336"/>
    </row>
    <row r="58" spans="1:17" s="1" customFormat="1" ht="18" customHeight="1">
      <c r="A58" s="336"/>
      <c r="B58" s="336"/>
      <c r="C58" s="336"/>
      <c r="D58" s="336"/>
      <c r="E58" s="336"/>
      <c r="F58" s="532"/>
      <c r="G58" s="532"/>
      <c r="H58" s="532"/>
      <c r="I58" s="532"/>
      <c r="J58" s="532"/>
      <c r="K58" s="532"/>
      <c r="L58" s="532"/>
      <c r="M58" s="532"/>
      <c r="N58" s="532"/>
      <c r="O58" s="532"/>
      <c r="P58" s="532"/>
      <c r="Q58" s="336"/>
    </row>
    <row r="59" spans="1:17" s="1" customFormat="1" ht="18" customHeight="1">
      <c r="A59" s="336"/>
      <c r="B59" s="336"/>
      <c r="C59" s="336"/>
      <c r="D59" s="336"/>
      <c r="E59" s="336"/>
      <c r="F59" s="532"/>
      <c r="G59" s="532"/>
      <c r="H59" s="532"/>
      <c r="I59" s="532"/>
      <c r="J59" s="532"/>
      <c r="K59" s="532"/>
      <c r="L59" s="532"/>
      <c r="M59" s="532"/>
      <c r="N59" s="532"/>
      <c r="O59" s="532"/>
      <c r="P59" s="532"/>
      <c r="Q59" s="336"/>
    </row>
    <row r="60" spans="1:17" s="1" customFormat="1" ht="18" customHeight="1">
      <c r="A60" s="336"/>
      <c r="B60" s="336"/>
      <c r="C60" s="336"/>
      <c r="D60" s="336"/>
      <c r="E60" s="336"/>
      <c r="F60" s="532"/>
      <c r="G60" s="532"/>
      <c r="H60" s="532"/>
      <c r="I60" s="532"/>
      <c r="J60" s="532"/>
      <c r="K60" s="532"/>
      <c r="L60" s="532"/>
      <c r="M60" s="532"/>
      <c r="N60" s="532"/>
      <c r="O60" s="532"/>
      <c r="P60" s="532"/>
      <c r="Q60" s="336"/>
    </row>
    <row r="61" spans="1:17" s="1" customFormat="1" ht="18" customHeight="1">
      <c r="A61" s="336"/>
      <c r="B61" s="336"/>
      <c r="C61" s="336"/>
      <c r="D61" s="336"/>
      <c r="E61" s="336"/>
      <c r="F61" s="532"/>
      <c r="G61" s="532"/>
      <c r="H61" s="532"/>
      <c r="I61" s="532"/>
      <c r="J61" s="532"/>
      <c r="K61" s="532"/>
      <c r="L61" s="532"/>
      <c r="M61" s="532"/>
      <c r="N61" s="532"/>
      <c r="O61" s="532"/>
      <c r="P61" s="532"/>
      <c r="Q61" s="336"/>
    </row>
    <row r="62" spans="1:17" s="1" customFormat="1" ht="18" customHeight="1">
      <c r="A62" s="336"/>
      <c r="B62" s="336"/>
      <c r="C62" s="336"/>
      <c r="D62" s="336"/>
      <c r="E62" s="336"/>
      <c r="F62" s="532"/>
      <c r="G62" s="532"/>
      <c r="H62" s="532"/>
      <c r="I62" s="532"/>
      <c r="J62" s="532"/>
      <c r="K62" s="532"/>
      <c r="L62" s="532"/>
      <c r="M62" s="532"/>
      <c r="N62" s="532"/>
      <c r="O62" s="532"/>
      <c r="P62" s="532"/>
      <c r="Q62" s="336"/>
    </row>
    <row r="63" spans="1:17" s="1" customFormat="1" ht="18" customHeight="1">
      <c r="A63" s="336"/>
      <c r="B63" s="336"/>
      <c r="C63" s="336"/>
      <c r="D63" s="336"/>
      <c r="E63" s="336"/>
      <c r="F63" s="532"/>
      <c r="G63" s="532"/>
      <c r="H63" s="532"/>
      <c r="I63" s="532"/>
      <c r="J63" s="532"/>
      <c r="K63" s="532"/>
      <c r="L63" s="532"/>
      <c r="M63" s="532"/>
      <c r="N63" s="532"/>
      <c r="O63" s="532"/>
      <c r="P63" s="532"/>
      <c r="Q63" s="336"/>
    </row>
    <row r="64" spans="1:17" s="1" customFormat="1" ht="18" customHeight="1">
      <c r="A64" s="336"/>
      <c r="B64" s="336"/>
      <c r="C64" s="336"/>
      <c r="D64" s="336"/>
      <c r="E64" s="336"/>
      <c r="F64" s="532"/>
      <c r="G64" s="532"/>
      <c r="H64" s="532"/>
      <c r="I64" s="532"/>
      <c r="J64" s="532"/>
      <c r="K64" s="532"/>
      <c r="L64" s="532"/>
      <c r="M64" s="532"/>
      <c r="N64" s="532"/>
      <c r="O64" s="532"/>
      <c r="P64" s="532"/>
      <c r="Q64" s="336"/>
    </row>
    <row r="65" spans="1:17" s="1" customFormat="1" ht="18" customHeight="1">
      <c r="A65" s="336"/>
      <c r="B65" s="336"/>
      <c r="C65" s="336"/>
      <c r="D65" s="336"/>
      <c r="E65" s="336"/>
      <c r="F65" s="532"/>
      <c r="G65" s="532"/>
      <c r="H65" s="532"/>
      <c r="I65" s="532"/>
      <c r="J65" s="532"/>
      <c r="K65" s="532"/>
      <c r="L65" s="532"/>
      <c r="M65" s="532"/>
      <c r="N65" s="532"/>
      <c r="O65" s="532"/>
      <c r="P65" s="532"/>
      <c r="Q65" s="336"/>
    </row>
    <row r="66" spans="1:17" s="1" customFormat="1" ht="18" customHeight="1">
      <c r="A66" s="336"/>
      <c r="B66" s="336"/>
      <c r="C66" s="336"/>
      <c r="D66" s="336"/>
      <c r="E66" s="336"/>
      <c r="F66" s="532"/>
      <c r="G66" s="532"/>
      <c r="H66" s="532"/>
      <c r="I66" s="532"/>
      <c r="J66" s="532"/>
      <c r="K66" s="532"/>
      <c r="L66" s="532"/>
      <c r="M66" s="532"/>
      <c r="N66" s="532"/>
      <c r="O66" s="532"/>
      <c r="P66" s="532"/>
      <c r="Q66" s="336"/>
    </row>
    <row r="67" spans="1:17" s="1" customFormat="1" ht="18" customHeight="1">
      <c r="A67" s="336"/>
      <c r="B67" s="336"/>
      <c r="C67" s="336"/>
      <c r="D67" s="336"/>
      <c r="E67" s="336"/>
      <c r="F67" s="532"/>
      <c r="G67" s="532"/>
      <c r="H67" s="532"/>
      <c r="I67" s="532"/>
      <c r="J67" s="532"/>
      <c r="K67" s="532"/>
      <c r="L67" s="532"/>
      <c r="M67" s="532"/>
      <c r="N67" s="532"/>
      <c r="O67" s="532"/>
      <c r="P67" s="532"/>
      <c r="Q67" s="336"/>
    </row>
    <row r="68" spans="1:17" s="1" customFormat="1" ht="18" customHeight="1">
      <c r="A68" s="336"/>
      <c r="B68" s="336"/>
      <c r="C68" s="336"/>
      <c r="D68" s="336"/>
      <c r="E68" s="336"/>
      <c r="F68" s="532"/>
      <c r="G68" s="532"/>
      <c r="H68" s="532"/>
      <c r="I68" s="532"/>
      <c r="J68" s="532"/>
      <c r="K68" s="532"/>
      <c r="L68" s="532"/>
      <c r="M68" s="532"/>
      <c r="N68" s="532"/>
      <c r="O68" s="532"/>
      <c r="P68" s="532"/>
      <c r="Q68" s="336"/>
    </row>
    <row r="69" spans="1:17" s="1" customFormat="1" ht="18" customHeight="1">
      <c r="A69" s="336"/>
      <c r="B69" s="336"/>
      <c r="C69" s="336"/>
      <c r="D69" s="336"/>
      <c r="E69" s="336"/>
      <c r="F69" s="532"/>
      <c r="G69" s="532"/>
      <c r="H69" s="532"/>
      <c r="I69" s="532"/>
      <c r="J69" s="532"/>
      <c r="K69" s="532"/>
      <c r="L69" s="532"/>
      <c r="M69" s="532"/>
      <c r="N69" s="532"/>
      <c r="O69" s="532"/>
      <c r="P69" s="532"/>
      <c r="Q69" s="336"/>
    </row>
    <row r="70" spans="1:17" s="1" customFormat="1" ht="18" customHeight="1">
      <c r="A70" s="336"/>
      <c r="B70" s="336"/>
      <c r="C70" s="336"/>
      <c r="D70" s="336"/>
      <c r="E70" s="336"/>
      <c r="F70" s="532"/>
      <c r="G70" s="532"/>
      <c r="H70" s="532"/>
      <c r="I70" s="532"/>
      <c r="J70" s="532"/>
      <c r="K70" s="532"/>
      <c r="L70" s="532"/>
      <c r="M70" s="532"/>
      <c r="N70" s="532"/>
      <c r="O70" s="532"/>
      <c r="P70" s="532"/>
      <c r="Q70" s="336"/>
    </row>
    <row r="71" spans="1:17" s="1" customFormat="1" ht="18" customHeight="1">
      <c r="A71" s="336"/>
      <c r="B71" s="336"/>
      <c r="C71" s="336"/>
      <c r="D71" s="336"/>
      <c r="E71" s="336"/>
      <c r="F71" s="532"/>
      <c r="G71" s="532"/>
      <c r="H71" s="532"/>
      <c r="I71" s="532"/>
      <c r="J71" s="532"/>
      <c r="K71" s="532"/>
      <c r="L71" s="532"/>
      <c r="M71" s="532"/>
      <c r="N71" s="532"/>
      <c r="O71" s="532"/>
      <c r="P71" s="532"/>
      <c r="Q71" s="336"/>
    </row>
    <row r="72" spans="1:17" s="1" customFormat="1" ht="18" customHeight="1">
      <c r="A72" s="336"/>
      <c r="B72" s="336"/>
      <c r="C72" s="336"/>
      <c r="D72" s="336"/>
      <c r="E72" s="336"/>
      <c r="F72" s="532"/>
      <c r="G72" s="532"/>
      <c r="H72" s="532"/>
      <c r="I72" s="532"/>
      <c r="J72" s="532"/>
      <c r="K72" s="532"/>
      <c r="L72" s="532"/>
      <c r="M72" s="532"/>
      <c r="N72" s="532"/>
      <c r="O72" s="532"/>
      <c r="P72" s="532"/>
      <c r="Q72" s="336"/>
    </row>
    <row r="73" spans="1:17" s="1" customFormat="1" ht="18" customHeight="1">
      <c r="A73" s="336"/>
      <c r="B73" s="336"/>
      <c r="C73" s="336"/>
      <c r="D73" s="336"/>
      <c r="E73" s="336"/>
      <c r="F73" s="532"/>
      <c r="G73" s="532"/>
      <c r="H73" s="532"/>
      <c r="I73" s="532"/>
      <c r="J73" s="532"/>
      <c r="K73" s="532"/>
      <c r="L73" s="532"/>
      <c r="M73" s="532"/>
      <c r="N73" s="532"/>
      <c r="O73" s="532"/>
      <c r="P73" s="532"/>
      <c r="Q73" s="336"/>
    </row>
    <row r="74" spans="1:17" s="1" customFormat="1" ht="18" customHeight="1">
      <c r="A74" s="336"/>
      <c r="B74" s="336"/>
      <c r="C74" s="336"/>
      <c r="D74" s="336"/>
      <c r="E74" s="336"/>
      <c r="F74" s="532"/>
      <c r="G74" s="532"/>
      <c r="H74" s="532"/>
      <c r="I74" s="532"/>
      <c r="J74" s="532"/>
      <c r="K74" s="532"/>
      <c r="L74" s="532"/>
      <c r="M74" s="532"/>
      <c r="N74" s="532"/>
      <c r="O74" s="532"/>
      <c r="P74" s="532"/>
      <c r="Q74" s="336"/>
    </row>
    <row r="75" spans="1:17" s="1" customFormat="1" ht="18" customHeight="1">
      <c r="A75" s="336"/>
      <c r="B75" s="336"/>
      <c r="C75" s="336"/>
      <c r="D75" s="336"/>
      <c r="E75" s="336"/>
      <c r="F75" s="532"/>
      <c r="G75" s="532"/>
      <c r="H75" s="532"/>
      <c r="I75" s="532"/>
      <c r="J75" s="532"/>
      <c r="K75" s="532"/>
      <c r="L75" s="532"/>
      <c r="M75" s="532"/>
      <c r="N75" s="532"/>
      <c r="O75" s="532"/>
      <c r="P75" s="532"/>
      <c r="Q75" s="336"/>
    </row>
    <row r="76" spans="1:17" s="1" customFormat="1" ht="18" customHeight="1">
      <c r="A76" s="336"/>
      <c r="B76" s="336"/>
      <c r="C76" s="336"/>
      <c r="D76" s="336"/>
      <c r="E76" s="336"/>
      <c r="F76" s="532"/>
      <c r="G76" s="532"/>
      <c r="H76" s="532"/>
      <c r="I76" s="532"/>
      <c r="J76" s="532"/>
      <c r="K76" s="532"/>
      <c r="L76" s="532"/>
      <c r="M76" s="532"/>
      <c r="N76" s="532"/>
      <c r="O76" s="532"/>
      <c r="P76" s="532"/>
      <c r="Q76" s="336"/>
    </row>
    <row r="77" spans="1:17" s="1" customFormat="1" ht="18" customHeight="1">
      <c r="A77" s="336"/>
      <c r="B77" s="336"/>
      <c r="C77" s="336"/>
      <c r="D77" s="336"/>
      <c r="E77" s="336"/>
      <c r="F77" s="532"/>
      <c r="G77" s="532"/>
      <c r="H77" s="532"/>
      <c r="I77" s="532"/>
      <c r="J77" s="532"/>
      <c r="K77" s="532"/>
      <c r="L77" s="532"/>
      <c r="M77" s="532"/>
      <c r="N77" s="532"/>
      <c r="O77" s="532"/>
      <c r="P77" s="532"/>
      <c r="Q77" s="336"/>
    </row>
    <row r="78" spans="1:17" s="1" customFormat="1" ht="18" customHeight="1">
      <c r="A78" s="336"/>
      <c r="B78" s="336"/>
      <c r="C78" s="336"/>
      <c r="D78" s="336"/>
      <c r="E78" s="336"/>
      <c r="F78" s="532"/>
      <c r="G78" s="532"/>
      <c r="H78" s="532"/>
      <c r="I78" s="532"/>
      <c r="J78" s="532"/>
      <c r="K78" s="532"/>
      <c r="L78" s="532"/>
      <c r="M78" s="532"/>
      <c r="N78" s="532"/>
      <c r="O78" s="532"/>
      <c r="P78" s="532"/>
      <c r="Q78" s="336"/>
    </row>
    <row r="79" spans="1:17" s="1" customFormat="1" ht="18" customHeight="1">
      <c r="A79" s="336"/>
      <c r="B79" s="336"/>
      <c r="C79" s="336"/>
      <c r="D79" s="336"/>
      <c r="E79" s="336"/>
      <c r="F79" s="532"/>
      <c r="G79" s="532"/>
      <c r="H79" s="532"/>
      <c r="I79" s="532"/>
      <c r="J79" s="532"/>
      <c r="K79" s="532"/>
      <c r="L79" s="532"/>
      <c r="M79" s="532"/>
      <c r="N79" s="532"/>
      <c r="O79" s="532"/>
      <c r="P79" s="532"/>
      <c r="Q79" s="336"/>
    </row>
    <row r="80" spans="1:17" s="1" customFormat="1" ht="18" customHeight="1">
      <c r="A80" s="336"/>
      <c r="B80" s="336"/>
      <c r="C80" s="336"/>
      <c r="D80" s="336"/>
      <c r="E80" s="336"/>
      <c r="F80" s="532"/>
      <c r="G80" s="532"/>
      <c r="H80" s="532"/>
      <c r="I80" s="532"/>
      <c r="J80" s="532"/>
      <c r="K80" s="532"/>
      <c r="L80" s="532"/>
      <c r="M80" s="532"/>
      <c r="N80" s="532"/>
      <c r="O80" s="532"/>
      <c r="P80" s="532"/>
      <c r="Q80" s="336"/>
    </row>
    <row r="81" spans="1:17" s="1" customFormat="1" ht="18" customHeight="1">
      <c r="A81" s="336"/>
      <c r="B81" s="336"/>
      <c r="C81" s="336"/>
      <c r="D81" s="336"/>
      <c r="E81" s="336"/>
      <c r="F81" s="532"/>
      <c r="G81" s="532"/>
      <c r="H81" s="532"/>
      <c r="I81" s="532"/>
      <c r="J81" s="532"/>
      <c r="K81" s="532"/>
      <c r="L81" s="532"/>
      <c r="M81" s="532"/>
      <c r="N81" s="532"/>
      <c r="O81" s="532"/>
      <c r="P81" s="532"/>
      <c r="Q81" s="336"/>
    </row>
    <row r="82" spans="1:17" s="1" customFormat="1" ht="18" customHeight="1">
      <c r="A82" s="336"/>
      <c r="B82" s="336"/>
      <c r="C82" s="336"/>
      <c r="D82" s="336"/>
      <c r="E82" s="336"/>
      <c r="F82" s="532"/>
      <c r="G82" s="532"/>
      <c r="H82" s="532"/>
      <c r="I82" s="532"/>
      <c r="J82" s="532"/>
      <c r="K82" s="532"/>
      <c r="L82" s="532"/>
      <c r="M82" s="532"/>
      <c r="N82" s="532"/>
      <c r="O82" s="532"/>
      <c r="P82" s="532"/>
      <c r="Q82" s="336"/>
    </row>
    <row r="83" spans="1:17" s="1" customFormat="1" ht="18" customHeight="1">
      <c r="A83" s="336"/>
      <c r="B83" s="336"/>
      <c r="C83" s="336"/>
      <c r="D83" s="336"/>
      <c r="E83" s="336"/>
      <c r="F83" s="532"/>
      <c r="G83" s="532"/>
      <c r="H83" s="532"/>
      <c r="I83" s="532"/>
      <c r="J83" s="532"/>
      <c r="K83" s="532"/>
      <c r="L83" s="532"/>
      <c r="M83" s="532"/>
      <c r="N83" s="532"/>
      <c r="O83" s="532"/>
      <c r="P83" s="532"/>
      <c r="Q83" s="336"/>
    </row>
    <row r="84" spans="1:17" s="1" customFormat="1" ht="18" customHeight="1">
      <c r="A84" s="336"/>
      <c r="B84" s="336"/>
      <c r="C84" s="336"/>
      <c r="D84" s="336"/>
      <c r="E84" s="336"/>
      <c r="F84" s="532"/>
      <c r="G84" s="532"/>
      <c r="H84" s="532"/>
      <c r="I84" s="532"/>
      <c r="J84" s="532"/>
      <c r="K84" s="532"/>
      <c r="L84" s="532"/>
      <c r="M84" s="532"/>
      <c r="N84" s="532"/>
      <c r="O84" s="532"/>
      <c r="P84" s="532"/>
      <c r="Q84" s="336"/>
    </row>
    <row r="85" spans="1:17" s="1" customFormat="1" ht="18" customHeight="1">
      <c r="A85" s="336"/>
      <c r="B85" s="336"/>
      <c r="C85" s="336"/>
      <c r="D85" s="336"/>
      <c r="E85" s="336"/>
      <c r="F85" s="532"/>
      <c r="G85" s="532"/>
      <c r="H85" s="532"/>
      <c r="I85" s="532"/>
      <c r="J85" s="532"/>
      <c r="K85" s="532"/>
      <c r="L85" s="532"/>
      <c r="M85" s="532"/>
      <c r="N85" s="532"/>
      <c r="O85" s="532"/>
      <c r="P85" s="532"/>
      <c r="Q85" s="336"/>
    </row>
    <row r="86" spans="1:17" s="1" customFormat="1" ht="18" customHeight="1">
      <c r="A86" s="336"/>
      <c r="B86" s="336"/>
      <c r="C86" s="336"/>
      <c r="D86" s="336"/>
      <c r="E86" s="336"/>
      <c r="F86" s="532"/>
      <c r="G86" s="532"/>
      <c r="H86" s="532"/>
      <c r="I86" s="532"/>
      <c r="J86" s="532"/>
      <c r="K86" s="532"/>
      <c r="L86" s="532"/>
      <c r="M86" s="532"/>
      <c r="N86" s="532"/>
      <c r="O86" s="532"/>
      <c r="P86" s="532"/>
      <c r="Q86" s="336"/>
    </row>
    <row r="87" spans="1:17" s="1" customFormat="1" ht="18" customHeight="1">
      <c r="A87" s="336"/>
      <c r="B87" s="336"/>
      <c r="C87" s="336"/>
      <c r="D87" s="336"/>
      <c r="E87" s="336"/>
      <c r="F87" s="532"/>
      <c r="G87" s="532"/>
      <c r="H87" s="532"/>
      <c r="I87" s="532"/>
      <c r="J87" s="532"/>
      <c r="K87" s="532"/>
      <c r="L87" s="532"/>
      <c r="M87" s="532"/>
      <c r="N87" s="532"/>
      <c r="O87" s="532"/>
      <c r="P87" s="532"/>
      <c r="Q87" s="336"/>
    </row>
    <row r="88" spans="1:17" s="1" customFormat="1" ht="18" customHeight="1">
      <c r="A88" s="336"/>
      <c r="B88" s="336"/>
      <c r="C88" s="336"/>
      <c r="D88" s="336"/>
      <c r="E88" s="336"/>
      <c r="F88" s="532"/>
      <c r="G88" s="532"/>
      <c r="H88" s="532"/>
      <c r="I88" s="532"/>
      <c r="J88" s="532"/>
      <c r="K88" s="532"/>
      <c r="L88" s="532"/>
      <c r="M88" s="532"/>
      <c r="N88" s="532"/>
      <c r="O88" s="532"/>
      <c r="P88" s="532"/>
      <c r="Q88" s="336"/>
    </row>
    <row r="89" spans="1:17" s="1" customFormat="1" ht="18" customHeight="1">
      <c r="A89" s="336"/>
      <c r="B89" s="336"/>
      <c r="C89" s="336"/>
      <c r="D89" s="336"/>
      <c r="E89" s="336"/>
      <c r="F89" s="532"/>
      <c r="G89" s="532"/>
      <c r="H89" s="532"/>
      <c r="I89" s="532"/>
      <c r="J89" s="532"/>
      <c r="K89" s="532"/>
      <c r="L89" s="532"/>
      <c r="M89" s="532"/>
      <c r="N89" s="532"/>
      <c r="O89" s="532"/>
      <c r="P89" s="532"/>
      <c r="Q89" s="336"/>
    </row>
    <row r="90" spans="1:17" s="1" customFormat="1" ht="18" customHeight="1">
      <c r="A90" s="336"/>
      <c r="B90" s="336"/>
      <c r="C90" s="336"/>
      <c r="D90" s="336"/>
      <c r="E90" s="336"/>
      <c r="F90" s="532"/>
      <c r="G90" s="532"/>
      <c r="H90" s="532"/>
      <c r="I90" s="532"/>
      <c r="J90" s="532"/>
      <c r="K90" s="532"/>
      <c r="L90" s="532"/>
      <c r="M90" s="532"/>
      <c r="N90" s="532"/>
      <c r="O90" s="532"/>
      <c r="P90" s="532"/>
      <c r="Q90" s="336"/>
    </row>
    <row r="91" spans="1:17" s="1" customFormat="1" ht="18" customHeight="1">
      <c r="A91" s="336"/>
      <c r="B91" s="336"/>
      <c r="C91" s="336"/>
      <c r="D91" s="336"/>
      <c r="E91" s="336"/>
      <c r="F91" s="532"/>
      <c r="G91" s="532"/>
      <c r="H91" s="532"/>
      <c r="I91" s="532"/>
      <c r="J91" s="532"/>
      <c r="K91" s="532"/>
      <c r="L91" s="532"/>
      <c r="M91" s="532"/>
      <c r="N91" s="532"/>
      <c r="O91" s="532"/>
      <c r="P91" s="532"/>
      <c r="Q91" s="336"/>
    </row>
    <row r="92" spans="1:17" s="1" customFormat="1" ht="18" customHeight="1">
      <c r="A92" s="336"/>
      <c r="B92" s="336"/>
      <c r="C92" s="336"/>
      <c r="D92" s="336"/>
      <c r="E92" s="336"/>
      <c r="F92" s="532"/>
      <c r="G92" s="532"/>
      <c r="H92" s="532"/>
      <c r="I92" s="532"/>
      <c r="J92" s="532"/>
      <c r="K92" s="532"/>
      <c r="L92" s="532"/>
      <c r="M92" s="532"/>
      <c r="N92" s="532"/>
      <c r="O92" s="532"/>
      <c r="P92" s="532"/>
      <c r="Q92" s="336"/>
    </row>
    <row r="93" spans="1:17" s="1" customFormat="1" ht="18" customHeight="1">
      <c r="A93" s="336"/>
      <c r="B93" s="336"/>
      <c r="C93" s="336"/>
      <c r="D93" s="336"/>
      <c r="E93" s="336"/>
      <c r="F93" s="532"/>
      <c r="G93" s="532"/>
      <c r="H93" s="532"/>
      <c r="I93" s="532"/>
      <c r="J93" s="532"/>
      <c r="K93" s="532"/>
      <c r="L93" s="532"/>
      <c r="M93" s="532"/>
      <c r="N93" s="532"/>
      <c r="O93" s="532"/>
      <c r="P93" s="532"/>
      <c r="Q93" s="336"/>
    </row>
    <row r="94" spans="1:17" s="1" customFormat="1" ht="18" customHeight="1">
      <c r="A94" s="336"/>
      <c r="B94" s="336"/>
      <c r="C94" s="336"/>
      <c r="D94" s="336"/>
      <c r="E94" s="336"/>
      <c r="F94" s="532"/>
      <c r="G94" s="532"/>
      <c r="H94" s="532"/>
      <c r="I94" s="532"/>
      <c r="J94" s="532"/>
      <c r="K94" s="532"/>
      <c r="L94" s="532"/>
      <c r="M94" s="532"/>
      <c r="N94" s="532"/>
      <c r="O94" s="532"/>
      <c r="P94" s="532"/>
      <c r="Q94" s="336"/>
    </row>
    <row r="95" spans="1:17" s="1" customFormat="1" ht="18" customHeight="1">
      <c r="A95" s="336"/>
      <c r="B95" s="336"/>
      <c r="C95" s="336"/>
      <c r="D95" s="336"/>
      <c r="E95" s="336"/>
      <c r="F95" s="532"/>
      <c r="G95" s="532"/>
      <c r="H95" s="532"/>
      <c r="I95" s="532"/>
      <c r="J95" s="532"/>
      <c r="K95" s="532"/>
      <c r="L95" s="532"/>
      <c r="M95" s="532"/>
      <c r="N95" s="532"/>
      <c r="O95" s="532"/>
      <c r="P95" s="532"/>
      <c r="Q95" s="336"/>
    </row>
    <row r="96" spans="1:17" s="1" customFormat="1" ht="18" customHeight="1">
      <c r="A96" s="336"/>
      <c r="B96" s="336"/>
      <c r="C96" s="336"/>
      <c r="D96" s="336"/>
      <c r="E96" s="336"/>
      <c r="F96" s="532"/>
      <c r="G96" s="532"/>
      <c r="H96" s="532"/>
      <c r="I96" s="532"/>
      <c r="J96" s="532"/>
      <c r="K96" s="532"/>
      <c r="L96" s="532"/>
      <c r="M96" s="532"/>
      <c r="N96" s="532"/>
      <c r="O96" s="532"/>
      <c r="P96" s="532"/>
      <c r="Q96" s="336"/>
    </row>
    <row r="97" spans="1:17" s="1" customFormat="1" ht="18" customHeight="1">
      <c r="A97" s="336"/>
      <c r="B97" s="336"/>
      <c r="C97" s="336"/>
      <c r="D97" s="336"/>
      <c r="E97" s="336"/>
      <c r="F97" s="532"/>
      <c r="G97" s="532"/>
      <c r="H97" s="532"/>
      <c r="I97" s="532"/>
      <c r="J97" s="532"/>
      <c r="K97" s="532"/>
      <c r="L97" s="532"/>
      <c r="M97" s="532"/>
      <c r="N97" s="532"/>
      <c r="O97" s="532"/>
      <c r="P97" s="532"/>
      <c r="Q97" s="336"/>
    </row>
    <row r="98" spans="1:17" s="1" customFormat="1" ht="18" customHeight="1">
      <c r="A98" s="336"/>
      <c r="B98" s="336"/>
      <c r="C98" s="336"/>
      <c r="D98" s="336"/>
      <c r="E98" s="336"/>
      <c r="F98" s="532"/>
      <c r="G98" s="532"/>
      <c r="H98" s="532"/>
      <c r="I98" s="532"/>
      <c r="J98" s="532"/>
      <c r="K98" s="532"/>
      <c r="L98" s="532"/>
      <c r="M98" s="532"/>
      <c r="N98" s="532"/>
      <c r="O98" s="532"/>
      <c r="P98" s="532"/>
      <c r="Q98" s="336"/>
    </row>
    <row r="99" spans="1:17" s="1" customFormat="1" ht="18" customHeight="1">
      <c r="A99" s="336"/>
      <c r="B99" s="336"/>
      <c r="C99" s="336"/>
      <c r="D99" s="336"/>
      <c r="E99" s="336"/>
      <c r="F99" s="532"/>
      <c r="G99" s="532"/>
      <c r="H99" s="532"/>
      <c r="I99" s="532"/>
      <c r="J99" s="532"/>
      <c r="K99" s="532"/>
      <c r="L99" s="532"/>
      <c r="M99" s="532"/>
      <c r="N99" s="532"/>
      <c r="O99" s="532"/>
      <c r="P99" s="532"/>
      <c r="Q99" s="336"/>
    </row>
    <row r="100" spans="1:17" s="1" customFormat="1" ht="18" customHeight="1">
      <c r="A100" s="336"/>
      <c r="B100" s="336"/>
      <c r="C100" s="336"/>
      <c r="D100" s="336"/>
      <c r="E100" s="336"/>
      <c r="F100" s="532"/>
      <c r="G100" s="532"/>
      <c r="H100" s="532"/>
      <c r="I100" s="532"/>
      <c r="J100" s="532"/>
      <c r="K100" s="532"/>
      <c r="L100" s="532"/>
      <c r="M100" s="532"/>
      <c r="N100" s="532"/>
      <c r="O100" s="532"/>
      <c r="P100" s="532"/>
      <c r="Q100" s="336"/>
    </row>
    <row r="101" spans="1:17" s="1" customFormat="1" ht="18" customHeight="1">
      <c r="A101" s="336"/>
      <c r="B101" s="336"/>
      <c r="C101" s="336"/>
      <c r="D101" s="336"/>
      <c r="E101" s="336"/>
      <c r="F101" s="532"/>
      <c r="G101" s="532"/>
      <c r="H101" s="532"/>
      <c r="I101" s="532"/>
      <c r="J101" s="532"/>
      <c r="K101" s="532"/>
      <c r="L101" s="532"/>
      <c r="M101" s="532"/>
      <c r="N101" s="532"/>
      <c r="O101" s="532"/>
      <c r="P101" s="532"/>
      <c r="Q101" s="336"/>
    </row>
    <row r="102" spans="1:17" s="1" customFormat="1" ht="18" customHeight="1">
      <c r="A102" s="336"/>
      <c r="B102" s="336"/>
      <c r="C102" s="336"/>
      <c r="D102" s="336"/>
      <c r="E102" s="336"/>
      <c r="F102" s="532"/>
      <c r="G102" s="532"/>
      <c r="H102" s="532"/>
      <c r="I102" s="532"/>
      <c r="J102" s="532"/>
      <c r="K102" s="532"/>
      <c r="L102" s="532"/>
      <c r="M102" s="532"/>
      <c r="N102" s="532"/>
      <c r="O102" s="532"/>
      <c r="P102" s="532"/>
      <c r="Q102" s="336"/>
    </row>
    <row r="103" spans="1:17" s="1" customFormat="1" ht="18" customHeight="1">
      <c r="A103" s="336"/>
      <c r="B103" s="336"/>
      <c r="C103" s="336"/>
      <c r="D103" s="336"/>
      <c r="E103" s="336"/>
      <c r="F103" s="532"/>
      <c r="G103" s="532"/>
      <c r="H103" s="532"/>
      <c r="I103" s="532"/>
      <c r="J103" s="532"/>
      <c r="K103" s="532"/>
      <c r="L103" s="532"/>
      <c r="M103" s="532"/>
      <c r="N103" s="532"/>
      <c r="O103" s="532"/>
      <c r="P103" s="532"/>
      <c r="Q103" s="336"/>
    </row>
    <row r="104" spans="1:17" s="1" customFormat="1" ht="18" customHeight="1">
      <c r="A104" s="336"/>
      <c r="B104" s="336"/>
      <c r="C104" s="336"/>
      <c r="D104" s="336"/>
      <c r="E104" s="336"/>
      <c r="F104" s="532"/>
      <c r="G104" s="532"/>
      <c r="H104" s="532"/>
      <c r="I104" s="532"/>
      <c r="J104" s="532"/>
      <c r="K104" s="532"/>
      <c r="L104" s="532"/>
      <c r="M104" s="532"/>
      <c r="N104" s="532"/>
      <c r="O104" s="532"/>
      <c r="P104" s="532"/>
      <c r="Q104" s="336"/>
    </row>
    <row r="105" spans="1:17" s="1" customFormat="1" ht="18" customHeight="1">
      <c r="A105" s="336"/>
      <c r="B105" s="336"/>
      <c r="C105" s="336"/>
      <c r="D105" s="336"/>
      <c r="E105" s="336"/>
      <c r="F105" s="336"/>
      <c r="G105" s="336"/>
      <c r="H105" s="336"/>
      <c r="I105" s="336"/>
      <c r="J105" s="336"/>
      <c r="K105" s="336"/>
      <c r="L105" s="336"/>
      <c r="M105" s="336"/>
      <c r="N105" s="336"/>
      <c r="O105" s="336"/>
      <c r="P105" s="336"/>
      <c r="Q105" s="336"/>
    </row>
    <row r="106" spans="1:17" s="1" customFormat="1" ht="18" customHeight="1">
      <c r="A106" s="336"/>
      <c r="B106" s="336"/>
      <c r="C106" s="336"/>
      <c r="D106" s="336"/>
      <c r="E106" s="336"/>
      <c r="F106" s="336"/>
      <c r="G106" s="336"/>
      <c r="H106" s="336"/>
      <c r="I106" s="336"/>
      <c r="J106" s="336"/>
      <c r="K106" s="336"/>
      <c r="L106" s="336"/>
      <c r="M106" s="336"/>
      <c r="N106" s="336"/>
      <c r="O106" s="336"/>
      <c r="P106" s="336"/>
      <c r="Q106" s="336"/>
    </row>
    <row r="107" spans="1:17" s="1" customFormat="1" ht="18" customHeight="1">
      <c r="A107" s="336"/>
      <c r="B107" s="336"/>
      <c r="C107" s="336"/>
      <c r="D107" s="336"/>
      <c r="E107" s="336"/>
      <c r="F107" s="336"/>
      <c r="G107" s="336"/>
      <c r="H107" s="336"/>
      <c r="I107" s="336"/>
      <c r="J107" s="336"/>
      <c r="K107" s="336"/>
      <c r="L107" s="336"/>
      <c r="M107" s="336"/>
      <c r="N107" s="336"/>
      <c r="O107" s="336"/>
      <c r="P107" s="336"/>
      <c r="Q107" s="336"/>
    </row>
    <row r="108" spans="1:17" s="1" customFormat="1" ht="18" customHeight="1">
      <c r="A108" s="336"/>
      <c r="B108" s="336"/>
      <c r="C108" s="336"/>
      <c r="D108" s="336"/>
      <c r="E108" s="336"/>
      <c r="F108" s="336"/>
      <c r="G108" s="336"/>
      <c r="H108" s="336"/>
      <c r="I108" s="336"/>
      <c r="J108" s="336"/>
      <c r="K108" s="336"/>
      <c r="L108" s="336"/>
      <c r="M108" s="336"/>
      <c r="N108" s="336"/>
      <c r="O108" s="336"/>
      <c r="P108" s="336"/>
      <c r="Q108" s="336"/>
    </row>
    <row r="109" spans="1:17" s="1" customFormat="1" ht="18" customHeight="1">
      <c r="A109" s="336"/>
      <c r="B109" s="336"/>
      <c r="C109" s="336"/>
      <c r="D109" s="336"/>
      <c r="E109" s="336"/>
      <c r="F109" s="336"/>
      <c r="G109" s="336"/>
      <c r="H109" s="336"/>
      <c r="I109" s="336"/>
      <c r="J109" s="336"/>
      <c r="K109" s="336"/>
      <c r="L109" s="336"/>
      <c r="M109" s="336"/>
      <c r="N109" s="336"/>
      <c r="O109" s="336"/>
      <c r="P109" s="336"/>
      <c r="Q109" s="336"/>
    </row>
    <row r="110" spans="1:17" s="1" customFormat="1" ht="18" customHeight="1">
      <c r="A110" s="336"/>
      <c r="B110" s="336"/>
      <c r="C110" s="336"/>
      <c r="D110" s="336"/>
      <c r="E110" s="336"/>
      <c r="F110" s="336"/>
      <c r="G110" s="336"/>
      <c r="H110" s="336"/>
      <c r="I110" s="336"/>
      <c r="J110" s="336"/>
      <c r="K110" s="336"/>
      <c r="L110" s="336"/>
      <c r="M110" s="336"/>
      <c r="N110" s="336"/>
      <c r="O110" s="336"/>
      <c r="P110" s="336"/>
      <c r="Q110" s="336"/>
    </row>
    <row r="111" spans="1:17" s="1" customFormat="1" ht="18" customHeight="1">
      <c r="A111" s="336"/>
      <c r="B111" s="336"/>
      <c r="C111" s="336"/>
      <c r="D111" s="336"/>
      <c r="E111" s="336"/>
      <c r="F111" s="336"/>
      <c r="G111" s="336"/>
      <c r="H111" s="336"/>
      <c r="I111" s="336"/>
      <c r="J111" s="336"/>
      <c r="K111" s="336"/>
      <c r="L111" s="336"/>
      <c r="M111" s="336"/>
      <c r="N111" s="336"/>
      <c r="O111" s="336"/>
      <c r="P111" s="336"/>
      <c r="Q111" s="336"/>
    </row>
    <row r="112" spans="1:17" s="1" customFormat="1" ht="18" customHeight="1">
      <c r="A112" s="336"/>
      <c r="B112" s="336"/>
      <c r="C112" s="336"/>
      <c r="D112" s="336"/>
      <c r="E112" s="336"/>
      <c r="F112" s="336"/>
      <c r="G112" s="336"/>
      <c r="H112" s="336"/>
      <c r="I112" s="336"/>
      <c r="J112" s="336"/>
      <c r="K112" s="336"/>
      <c r="L112" s="336"/>
      <c r="M112" s="336"/>
      <c r="N112" s="336"/>
      <c r="O112" s="336"/>
      <c r="P112" s="336"/>
      <c r="Q112" s="336"/>
    </row>
    <row r="113" spans="1:17" s="1" customFormat="1" ht="18" customHeight="1">
      <c r="A113" s="336"/>
      <c r="B113" s="336"/>
      <c r="C113" s="336"/>
      <c r="D113" s="336"/>
      <c r="E113" s="336"/>
      <c r="F113" s="336"/>
      <c r="G113" s="336"/>
      <c r="H113" s="336"/>
      <c r="I113" s="336"/>
      <c r="J113" s="336"/>
      <c r="K113" s="336"/>
      <c r="L113" s="336"/>
      <c r="M113" s="336"/>
      <c r="N113" s="336"/>
      <c r="O113" s="336"/>
      <c r="P113" s="336"/>
      <c r="Q113" s="336"/>
    </row>
    <row r="114" spans="1:17" s="1" customFormat="1" ht="18" customHeight="1">
      <c r="A114" s="336"/>
      <c r="B114" s="336"/>
      <c r="C114" s="336"/>
      <c r="D114" s="336"/>
      <c r="E114" s="336"/>
      <c r="F114" s="336"/>
      <c r="G114" s="336"/>
      <c r="H114" s="336"/>
      <c r="I114" s="336"/>
      <c r="J114" s="336"/>
      <c r="K114" s="336"/>
      <c r="L114" s="336"/>
      <c r="M114" s="336"/>
      <c r="N114" s="336"/>
      <c r="O114" s="336"/>
      <c r="P114" s="336"/>
      <c r="Q114" s="336"/>
    </row>
    <row r="115" spans="1:17" s="1" customFormat="1" ht="18" customHeight="1">
      <c r="A115" s="336"/>
      <c r="B115" s="336"/>
      <c r="C115" s="336"/>
      <c r="D115" s="336"/>
      <c r="E115" s="336"/>
      <c r="F115" s="336"/>
      <c r="G115" s="336"/>
      <c r="H115" s="336"/>
      <c r="I115" s="336"/>
      <c r="J115" s="336"/>
      <c r="K115" s="336"/>
      <c r="L115" s="336"/>
      <c r="M115" s="336"/>
      <c r="N115" s="336"/>
      <c r="O115" s="336"/>
      <c r="P115" s="336"/>
      <c r="Q115" s="336"/>
    </row>
    <row r="116" spans="1:17" s="1" customFormat="1" ht="18" customHeight="1">
      <c r="A116" s="336"/>
      <c r="B116" s="336"/>
      <c r="C116" s="336"/>
      <c r="D116" s="336"/>
      <c r="E116" s="336"/>
      <c r="F116" s="336"/>
      <c r="G116" s="336"/>
      <c r="H116" s="336"/>
      <c r="I116" s="336"/>
      <c r="J116" s="336"/>
      <c r="K116" s="336"/>
      <c r="L116" s="336"/>
      <c r="M116" s="336"/>
      <c r="N116" s="336"/>
      <c r="O116" s="336"/>
      <c r="P116" s="336"/>
      <c r="Q116" s="336"/>
    </row>
    <row r="117" spans="1:17" s="1" customFormat="1" ht="18" customHeight="1">
      <c r="A117" s="336"/>
      <c r="B117" s="336"/>
      <c r="C117" s="336"/>
      <c r="D117" s="336"/>
      <c r="E117" s="336"/>
      <c r="F117" s="336"/>
      <c r="G117" s="336"/>
      <c r="H117" s="336"/>
      <c r="I117" s="336"/>
      <c r="J117" s="336"/>
      <c r="K117" s="336"/>
      <c r="L117" s="336"/>
      <c r="M117" s="336"/>
      <c r="N117" s="336"/>
      <c r="O117" s="336"/>
      <c r="P117" s="336"/>
      <c r="Q117" s="336"/>
    </row>
    <row r="118" spans="1:17" s="1" customFormat="1" ht="18" customHeight="1">
      <c r="A118" s="336"/>
      <c r="B118" s="336"/>
      <c r="C118" s="336"/>
      <c r="D118" s="336"/>
      <c r="E118" s="336"/>
      <c r="F118" s="336"/>
      <c r="G118" s="336"/>
      <c r="H118" s="336"/>
      <c r="I118" s="336"/>
      <c r="J118" s="336"/>
      <c r="K118" s="336"/>
      <c r="L118" s="336"/>
      <c r="M118" s="336"/>
      <c r="N118" s="336"/>
      <c r="O118" s="336"/>
      <c r="P118" s="336"/>
      <c r="Q118" s="336"/>
    </row>
    <row r="119" spans="1:17" s="1" customFormat="1" ht="18" customHeight="1">
      <c r="A119" s="336"/>
      <c r="B119" s="336"/>
      <c r="C119" s="336"/>
      <c r="D119" s="336"/>
      <c r="E119" s="336"/>
      <c r="F119" s="336"/>
      <c r="G119" s="336"/>
      <c r="H119" s="336"/>
      <c r="I119" s="336"/>
      <c r="J119" s="336"/>
      <c r="K119" s="336"/>
      <c r="L119" s="336"/>
      <c r="M119" s="336"/>
      <c r="N119" s="336"/>
      <c r="O119" s="336"/>
      <c r="P119" s="336"/>
      <c r="Q119" s="336"/>
    </row>
    <row r="120" spans="1:17" s="1" customFormat="1" ht="18" customHeight="1">
      <c r="A120" s="336"/>
      <c r="B120" s="336"/>
      <c r="C120" s="336"/>
      <c r="D120" s="336"/>
      <c r="E120" s="336"/>
      <c r="F120" s="336"/>
      <c r="G120" s="336"/>
      <c r="H120" s="336"/>
      <c r="I120" s="336"/>
      <c r="J120" s="336"/>
      <c r="K120" s="336"/>
      <c r="L120" s="336"/>
      <c r="M120" s="336"/>
      <c r="N120" s="336"/>
      <c r="O120" s="336"/>
      <c r="P120" s="336"/>
      <c r="Q120" s="336"/>
    </row>
    <row r="121" spans="1:17" s="1" customFormat="1" ht="18" customHeight="1">
      <c r="A121" s="336"/>
      <c r="B121" s="336"/>
      <c r="C121" s="336"/>
      <c r="D121" s="336"/>
      <c r="E121" s="336"/>
      <c r="F121" s="336"/>
      <c r="G121" s="336"/>
      <c r="H121" s="336"/>
      <c r="I121" s="336"/>
      <c r="J121" s="336"/>
      <c r="K121" s="336"/>
      <c r="L121" s="336"/>
      <c r="M121" s="336"/>
      <c r="N121" s="336"/>
      <c r="O121" s="336"/>
      <c r="P121" s="336"/>
      <c r="Q121" s="336"/>
    </row>
    <row r="122" spans="1:17" s="1" customFormat="1" ht="18" customHeight="1">
      <c r="A122" s="336"/>
      <c r="B122" s="336"/>
      <c r="C122" s="336"/>
      <c r="D122" s="336"/>
      <c r="E122" s="336"/>
      <c r="F122" s="336"/>
      <c r="G122" s="336"/>
      <c r="H122" s="336"/>
      <c r="I122" s="336"/>
      <c r="J122" s="336"/>
      <c r="K122" s="336"/>
      <c r="L122" s="336"/>
      <c r="M122" s="336"/>
      <c r="N122" s="336"/>
      <c r="O122" s="336"/>
      <c r="P122" s="336"/>
      <c r="Q122" s="336"/>
    </row>
    <row r="123" spans="1:17" s="1" customFormat="1" ht="18" customHeight="1">
      <c r="A123" s="336"/>
      <c r="B123" s="336"/>
      <c r="C123" s="336"/>
      <c r="D123" s="336"/>
      <c r="E123" s="336"/>
      <c r="F123" s="336"/>
      <c r="G123" s="336"/>
      <c r="H123" s="336"/>
      <c r="I123" s="336"/>
      <c r="J123" s="336"/>
      <c r="K123" s="336"/>
      <c r="L123" s="336"/>
      <c r="M123" s="336"/>
      <c r="N123" s="336"/>
      <c r="O123" s="336"/>
      <c r="P123" s="336"/>
      <c r="Q123" s="336"/>
    </row>
    <row r="124" spans="1:17" s="1" customFormat="1" ht="18" customHeight="1">
      <c r="A124" s="336"/>
      <c r="B124" s="336"/>
      <c r="C124" s="336"/>
      <c r="D124" s="336"/>
      <c r="E124" s="336"/>
      <c r="F124" s="336"/>
      <c r="G124" s="336"/>
      <c r="H124" s="336"/>
      <c r="I124" s="336"/>
      <c r="J124" s="336"/>
      <c r="K124" s="336"/>
      <c r="L124" s="336"/>
      <c r="M124" s="336"/>
      <c r="N124" s="336"/>
      <c r="O124" s="336"/>
      <c r="P124" s="336"/>
      <c r="Q124" s="336"/>
    </row>
    <row r="125" spans="1:17" s="1" customFormat="1" ht="18" customHeight="1">
      <c r="A125" s="336"/>
      <c r="B125" s="336"/>
      <c r="C125" s="336"/>
      <c r="D125" s="336"/>
      <c r="E125" s="336"/>
      <c r="F125" s="336"/>
      <c r="G125" s="336"/>
      <c r="H125" s="336"/>
      <c r="I125" s="336"/>
      <c r="J125" s="336"/>
      <c r="K125" s="336"/>
      <c r="L125" s="336"/>
      <c r="M125" s="336"/>
      <c r="N125" s="336"/>
      <c r="O125" s="336"/>
      <c r="P125" s="336"/>
      <c r="Q125" s="336"/>
    </row>
    <row r="126" spans="1:17" s="1" customFormat="1" ht="18" customHeight="1">
      <c r="A126" s="336"/>
      <c r="B126" s="336"/>
      <c r="C126" s="336"/>
      <c r="D126" s="336"/>
      <c r="E126" s="336"/>
      <c r="F126" s="336"/>
      <c r="G126" s="336"/>
      <c r="H126" s="336"/>
      <c r="I126" s="336"/>
      <c r="J126" s="336"/>
      <c r="K126" s="336"/>
      <c r="L126" s="336"/>
      <c r="M126" s="336"/>
      <c r="N126" s="336"/>
      <c r="O126" s="336"/>
      <c r="P126" s="336"/>
      <c r="Q126" s="336"/>
    </row>
    <row r="127" spans="1:17" s="1" customFormat="1" ht="18" customHeight="1">
      <c r="A127" s="336"/>
      <c r="B127" s="336"/>
      <c r="C127" s="336"/>
      <c r="D127" s="336"/>
      <c r="E127" s="336"/>
      <c r="F127" s="336"/>
      <c r="G127" s="336"/>
      <c r="H127" s="336"/>
      <c r="I127" s="336"/>
      <c r="J127" s="336"/>
      <c r="K127" s="336"/>
      <c r="L127" s="336"/>
      <c r="M127" s="336"/>
      <c r="N127" s="336"/>
      <c r="O127" s="336"/>
      <c r="P127" s="336"/>
      <c r="Q127" s="336"/>
    </row>
    <row r="128" spans="1:17" s="1" customFormat="1" ht="18" customHeight="1">
      <c r="A128" s="336"/>
      <c r="B128" s="336"/>
      <c r="C128" s="336"/>
      <c r="D128" s="336"/>
      <c r="E128" s="336"/>
      <c r="F128" s="336"/>
      <c r="G128" s="336"/>
      <c r="H128" s="336"/>
      <c r="I128" s="336"/>
      <c r="J128" s="336"/>
      <c r="K128" s="336"/>
      <c r="L128" s="336"/>
      <c r="M128" s="336"/>
      <c r="N128" s="336"/>
      <c r="O128" s="336"/>
      <c r="P128" s="336"/>
      <c r="Q128" s="336"/>
    </row>
    <row r="129" spans="1:17" s="1" customFormat="1" ht="18" customHeight="1">
      <c r="A129" s="336"/>
      <c r="B129" s="336"/>
      <c r="C129" s="336"/>
      <c r="D129" s="336"/>
      <c r="E129" s="336"/>
      <c r="F129" s="336"/>
      <c r="G129" s="336"/>
      <c r="H129" s="336"/>
      <c r="I129" s="336"/>
      <c r="J129" s="336"/>
      <c r="K129" s="336"/>
      <c r="L129" s="336"/>
      <c r="M129" s="336"/>
      <c r="N129" s="336"/>
      <c r="O129" s="336"/>
      <c r="P129" s="336"/>
      <c r="Q129" s="336"/>
    </row>
    <row r="130" spans="1:17" s="1" customFormat="1" ht="18" customHeight="1">
      <c r="A130" s="336"/>
      <c r="B130" s="336"/>
      <c r="C130" s="336"/>
      <c r="D130" s="336"/>
      <c r="E130" s="336"/>
      <c r="F130" s="336"/>
      <c r="G130" s="336"/>
      <c r="H130" s="336"/>
      <c r="I130" s="336"/>
      <c r="J130" s="336"/>
      <c r="K130" s="336"/>
      <c r="L130" s="336"/>
      <c r="M130" s="336"/>
      <c r="N130" s="336"/>
      <c r="O130" s="336"/>
      <c r="P130" s="336"/>
      <c r="Q130" s="336"/>
    </row>
    <row r="131" spans="1:17" s="1" customFormat="1" ht="18" customHeight="1">
      <c r="A131" s="336"/>
      <c r="B131" s="336"/>
      <c r="C131" s="336"/>
      <c r="D131" s="336"/>
      <c r="E131" s="336"/>
      <c r="F131" s="336"/>
      <c r="G131" s="336"/>
      <c r="H131" s="336"/>
      <c r="I131" s="336"/>
      <c r="J131" s="336"/>
      <c r="K131" s="336"/>
      <c r="L131" s="336"/>
      <c r="M131" s="336"/>
      <c r="N131" s="336"/>
      <c r="O131" s="336"/>
      <c r="P131" s="336"/>
      <c r="Q131" s="336"/>
    </row>
    <row r="132" spans="1:17" s="1" customFormat="1" ht="18" customHeight="1">
      <c r="A132" s="336"/>
      <c r="B132" s="336"/>
      <c r="C132" s="336"/>
      <c r="D132" s="336"/>
      <c r="E132" s="336"/>
      <c r="F132" s="336"/>
      <c r="G132" s="336"/>
      <c r="H132" s="336"/>
      <c r="I132" s="336"/>
      <c r="J132" s="336"/>
      <c r="K132" s="336"/>
      <c r="L132" s="336"/>
      <c r="M132" s="336"/>
      <c r="N132" s="336"/>
      <c r="O132" s="336"/>
      <c r="P132" s="336"/>
      <c r="Q132" s="336"/>
    </row>
    <row r="133" spans="1:17" s="1" customFormat="1" ht="18" customHeight="1">
      <c r="A133" s="336"/>
      <c r="B133" s="336"/>
      <c r="C133" s="336"/>
      <c r="D133" s="336"/>
      <c r="E133" s="336"/>
      <c r="F133" s="336"/>
      <c r="G133" s="336"/>
      <c r="H133" s="336"/>
      <c r="I133" s="336"/>
      <c r="J133" s="336"/>
      <c r="K133" s="336"/>
      <c r="L133" s="336"/>
      <c r="M133" s="336"/>
      <c r="N133" s="336"/>
      <c r="O133" s="336"/>
      <c r="P133" s="336"/>
      <c r="Q133" s="336"/>
    </row>
    <row r="134" spans="1:17" s="1" customFormat="1" ht="18" customHeight="1">
      <c r="A134" s="336"/>
      <c r="B134" s="336"/>
      <c r="C134" s="336"/>
      <c r="D134" s="336"/>
      <c r="E134" s="336"/>
      <c r="F134" s="336"/>
      <c r="G134" s="336"/>
      <c r="H134" s="336"/>
      <c r="I134" s="336"/>
      <c r="J134" s="336"/>
      <c r="K134" s="336"/>
      <c r="L134" s="336"/>
      <c r="M134" s="336"/>
      <c r="N134" s="336"/>
      <c r="O134" s="336"/>
      <c r="P134" s="336"/>
      <c r="Q134" s="336"/>
    </row>
    <row r="135" spans="1:17" s="1" customFormat="1" ht="18" customHeight="1">
      <c r="A135" s="336"/>
      <c r="B135" s="336"/>
      <c r="C135" s="336"/>
      <c r="D135" s="336"/>
      <c r="E135" s="336"/>
      <c r="F135" s="336"/>
      <c r="G135" s="336"/>
      <c r="H135" s="336"/>
      <c r="I135" s="336"/>
      <c r="J135" s="336"/>
      <c r="K135" s="336"/>
      <c r="L135" s="336"/>
      <c r="M135" s="336"/>
      <c r="N135" s="336"/>
      <c r="O135" s="336"/>
      <c r="P135" s="336"/>
      <c r="Q135" s="336"/>
    </row>
    <row r="136" spans="1:17" s="1" customFormat="1" ht="18" customHeight="1">
      <c r="A136" s="336"/>
      <c r="B136" s="336"/>
      <c r="C136" s="336"/>
      <c r="D136" s="336"/>
      <c r="E136" s="336"/>
      <c r="F136" s="336"/>
      <c r="G136" s="336"/>
      <c r="H136" s="336"/>
      <c r="I136" s="336"/>
      <c r="J136" s="336"/>
      <c r="K136" s="336"/>
      <c r="L136" s="336"/>
      <c r="M136" s="336"/>
      <c r="N136" s="336"/>
      <c r="O136" s="336"/>
      <c r="P136" s="336"/>
      <c r="Q136" s="336"/>
    </row>
    <row r="137" spans="1:17" s="1" customFormat="1" ht="18" customHeight="1">
      <c r="A137" s="336"/>
      <c r="B137" s="336"/>
      <c r="C137" s="336"/>
      <c r="D137" s="336"/>
      <c r="E137" s="336"/>
      <c r="F137" s="336"/>
      <c r="G137" s="336"/>
      <c r="H137" s="336"/>
      <c r="I137" s="336"/>
      <c r="J137" s="336"/>
      <c r="K137" s="336"/>
      <c r="L137" s="336"/>
      <c r="M137" s="336"/>
      <c r="N137" s="336"/>
      <c r="O137" s="336"/>
      <c r="P137" s="336"/>
      <c r="Q137" s="336"/>
    </row>
    <row r="138" spans="1:17" s="1" customFormat="1" ht="18" customHeight="1">
      <c r="A138" s="336"/>
      <c r="B138" s="336"/>
      <c r="C138" s="336"/>
      <c r="D138" s="336"/>
      <c r="E138" s="336"/>
      <c r="F138" s="336"/>
      <c r="G138" s="336"/>
      <c r="H138" s="336"/>
      <c r="I138" s="336"/>
      <c r="J138" s="336"/>
      <c r="K138" s="336"/>
      <c r="L138" s="336"/>
      <c r="M138" s="336"/>
      <c r="N138" s="336"/>
      <c r="O138" s="336"/>
      <c r="P138" s="336"/>
      <c r="Q138" s="336"/>
    </row>
    <row r="139" spans="1:17" s="1" customFormat="1" ht="18" customHeight="1">
      <c r="A139" s="336"/>
      <c r="B139" s="336"/>
      <c r="C139" s="336"/>
      <c r="D139" s="336"/>
      <c r="E139" s="336"/>
      <c r="F139" s="336"/>
      <c r="G139" s="336"/>
      <c r="H139" s="336"/>
      <c r="I139" s="336"/>
      <c r="J139" s="336"/>
      <c r="K139" s="336"/>
      <c r="L139" s="336"/>
      <c r="M139" s="336"/>
      <c r="N139" s="336"/>
      <c r="O139" s="336"/>
      <c r="P139" s="336"/>
      <c r="Q139" s="336"/>
    </row>
    <row r="140" spans="1:17" s="1" customFormat="1" ht="18" customHeight="1">
      <c r="A140" s="336"/>
      <c r="B140" s="336"/>
      <c r="C140" s="336"/>
      <c r="D140" s="336"/>
      <c r="E140" s="336"/>
      <c r="F140" s="336"/>
      <c r="G140" s="336"/>
      <c r="H140" s="336"/>
      <c r="I140" s="336"/>
      <c r="J140" s="336"/>
      <c r="K140" s="336"/>
      <c r="L140" s="336"/>
      <c r="M140" s="336"/>
      <c r="N140" s="336"/>
      <c r="O140" s="336"/>
      <c r="P140" s="336"/>
      <c r="Q140" s="336"/>
    </row>
    <row r="141" spans="1:17" s="1" customFormat="1" ht="18" customHeight="1">
      <c r="A141" s="336"/>
      <c r="B141" s="336"/>
      <c r="C141" s="336"/>
      <c r="D141" s="336"/>
      <c r="E141" s="336"/>
      <c r="F141" s="336"/>
      <c r="G141" s="336"/>
      <c r="H141" s="336"/>
      <c r="I141" s="336"/>
      <c r="J141" s="336"/>
      <c r="K141" s="336"/>
      <c r="L141" s="336"/>
      <c r="M141" s="336"/>
      <c r="N141" s="336"/>
      <c r="O141" s="336"/>
      <c r="P141" s="336"/>
      <c r="Q141" s="336"/>
    </row>
    <row r="142" spans="1:17" s="1" customFormat="1" ht="18" customHeight="1">
      <c r="A142" s="336"/>
      <c r="B142" s="336"/>
      <c r="C142" s="336"/>
      <c r="D142" s="336"/>
      <c r="E142" s="336"/>
      <c r="F142" s="336"/>
      <c r="G142" s="336"/>
      <c r="H142" s="336"/>
      <c r="I142" s="336"/>
      <c r="J142" s="336"/>
      <c r="K142" s="336"/>
      <c r="L142" s="336"/>
      <c r="M142" s="336"/>
      <c r="N142" s="336"/>
      <c r="O142" s="336"/>
      <c r="P142" s="336"/>
      <c r="Q142" s="336"/>
    </row>
    <row r="143" spans="1:17" s="1" customFormat="1" ht="18" customHeight="1">
      <c r="A143" s="336"/>
      <c r="B143" s="336"/>
      <c r="C143" s="336"/>
      <c r="D143" s="336"/>
      <c r="E143" s="336"/>
      <c r="F143" s="336"/>
      <c r="G143" s="336"/>
      <c r="H143" s="336"/>
      <c r="I143" s="336"/>
      <c r="J143" s="336"/>
      <c r="K143" s="336"/>
      <c r="L143" s="336"/>
      <c r="M143" s="336"/>
      <c r="N143" s="336"/>
      <c r="O143" s="336"/>
      <c r="P143" s="336"/>
      <c r="Q143" s="336"/>
    </row>
    <row r="144" spans="1:17" s="1" customFormat="1" ht="18" customHeight="1">
      <c r="A144" s="336"/>
      <c r="B144" s="336"/>
      <c r="C144" s="336"/>
      <c r="D144" s="336"/>
      <c r="E144" s="336"/>
      <c r="F144" s="336"/>
      <c r="G144" s="336"/>
      <c r="H144" s="336"/>
      <c r="I144" s="336"/>
      <c r="J144" s="336"/>
      <c r="K144" s="336"/>
      <c r="L144" s="336"/>
      <c r="M144" s="336"/>
      <c r="N144" s="336"/>
      <c r="O144" s="336"/>
      <c r="P144" s="336"/>
      <c r="Q144" s="336"/>
    </row>
    <row r="145" spans="1:17" s="1" customFormat="1" ht="18" customHeight="1">
      <c r="A145" s="336"/>
      <c r="B145" s="336"/>
      <c r="C145" s="336"/>
      <c r="D145" s="336"/>
      <c r="E145" s="336"/>
      <c r="F145" s="336"/>
      <c r="G145" s="336"/>
      <c r="H145" s="336"/>
      <c r="I145" s="336"/>
      <c r="J145" s="336"/>
      <c r="K145" s="336"/>
      <c r="L145" s="336"/>
      <c r="M145" s="336"/>
      <c r="N145" s="336"/>
      <c r="O145" s="336"/>
      <c r="P145" s="336"/>
      <c r="Q145" s="336"/>
    </row>
    <row r="146" spans="1:17" s="1" customFormat="1" ht="18" customHeight="1">
      <c r="A146" s="336"/>
      <c r="B146" s="336"/>
      <c r="C146" s="336"/>
      <c r="D146" s="336"/>
      <c r="E146" s="336"/>
      <c r="F146" s="336"/>
      <c r="G146" s="336"/>
      <c r="H146" s="336"/>
      <c r="I146" s="336"/>
      <c r="J146" s="336"/>
      <c r="K146" s="336"/>
      <c r="L146" s="336"/>
      <c r="M146" s="336"/>
      <c r="N146" s="336"/>
      <c r="O146" s="336"/>
      <c r="P146" s="336"/>
      <c r="Q146" s="336"/>
    </row>
    <row r="147" spans="1:17" s="1" customFormat="1" ht="18" customHeight="1">
      <c r="A147" s="336"/>
      <c r="B147" s="336"/>
      <c r="C147" s="336"/>
      <c r="D147" s="336"/>
      <c r="E147" s="336"/>
      <c r="F147" s="336"/>
      <c r="G147" s="336"/>
      <c r="H147" s="336"/>
      <c r="I147" s="336"/>
      <c r="J147" s="336"/>
      <c r="K147" s="336"/>
      <c r="L147" s="336"/>
      <c r="M147" s="336"/>
      <c r="N147" s="336"/>
      <c r="O147" s="336"/>
      <c r="P147" s="336"/>
      <c r="Q147" s="336"/>
    </row>
    <row r="148" spans="1:17" s="1" customFormat="1" ht="18" customHeight="1">
      <c r="A148" s="336"/>
      <c r="B148" s="336"/>
      <c r="C148" s="336"/>
      <c r="D148" s="336"/>
      <c r="E148" s="336"/>
      <c r="F148" s="336"/>
      <c r="G148" s="336"/>
      <c r="H148" s="336"/>
      <c r="I148" s="336"/>
      <c r="J148" s="336"/>
      <c r="K148" s="336"/>
      <c r="L148" s="336"/>
      <c r="M148" s="336"/>
      <c r="N148" s="336"/>
      <c r="O148" s="336"/>
      <c r="P148" s="336"/>
      <c r="Q148" s="336"/>
    </row>
    <row r="149" spans="1:17" s="1" customFormat="1" ht="18" customHeight="1">
      <c r="A149" s="336"/>
      <c r="B149" s="336"/>
      <c r="C149" s="336"/>
      <c r="D149" s="336"/>
      <c r="E149" s="336"/>
      <c r="F149" s="336"/>
      <c r="G149" s="336"/>
      <c r="H149" s="336"/>
      <c r="I149" s="336"/>
      <c r="J149" s="336"/>
      <c r="K149" s="336"/>
      <c r="L149" s="336"/>
      <c r="M149" s="336"/>
      <c r="N149" s="336"/>
      <c r="O149" s="336"/>
      <c r="P149" s="336"/>
      <c r="Q149" s="336"/>
    </row>
    <row r="150" spans="1:17" s="1" customFormat="1" ht="18" customHeight="1">
      <c r="A150" s="336"/>
      <c r="B150" s="336"/>
      <c r="C150" s="336"/>
      <c r="D150" s="336"/>
      <c r="E150" s="336"/>
      <c r="F150" s="336"/>
      <c r="G150" s="336"/>
      <c r="H150" s="336"/>
      <c r="I150" s="336"/>
      <c r="J150" s="336"/>
      <c r="K150" s="336"/>
      <c r="L150" s="336"/>
      <c r="M150" s="336"/>
      <c r="N150" s="336"/>
      <c r="O150" s="336"/>
      <c r="P150" s="336"/>
      <c r="Q150" s="336"/>
    </row>
    <row r="151" spans="1:17" s="1" customFormat="1" ht="18" customHeight="1">
      <c r="A151" s="336"/>
      <c r="B151" s="336"/>
      <c r="C151" s="336"/>
      <c r="D151" s="336"/>
      <c r="E151" s="336"/>
      <c r="F151" s="336"/>
      <c r="G151" s="336"/>
      <c r="H151" s="336"/>
      <c r="I151" s="336"/>
      <c r="J151" s="336"/>
      <c r="K151" s="336"/>
      <c r="L151" s="336"/>
      <c r="M151" s="336"/>
      <c r="N151" s="336"/>
      <c r="O151" s="336"/>
      <c r="P151" s="336"/>
      <c r="Q151" s="336"/>
    </row>
    <row r="152" spans="1:17" s="1" customFormat="1" ht="18" customHeight="1">
      <c r="A152" s="336"/>
      <c r="B152" s="336"/>
      <c r="C152" s="336"/>
      <c r="D152" s="336"/>
      <c r="E152" s="336"/>
      <c r="F152" s="336"/>
      <c r="G152" s="336"/>
      <c r="H152" s="336"/>
      <c r="I152" s="336"/>
      <c r="J152" s="336"/>
      <c r="K152" s="336"/>
      <c r="L152" s="336"/>
      <c r="M152" s="336"/>
      <c r="N152" s="336"/>
      <c r="O152" s="336"/>
      <c r="P152" s="336"/>
      <c r="Q152" s="336"/>
    </row>
    <row r="153" spans="1:17" s="1" customFormat="1" ht="18" customHeight="1">
      <c r="A153" s="336"/>
      <c r="B153" s="336"/>
      <c r="C153" s="336"/>
      <c r="D153" s="336"/>
      <c r="E153" s="336"/>
      <c r="F153" s="336"/>
      <c r="G153" s="336"/>
      <c r="H153" s="336"/>
      <c r="I153" s="336"/>
      <c r="J153" s="336"/>
      <c r="K153" s="336"/>
      <c r="L153" s="336"/>
      <c r="M153" s="336"/>
      <c r="N153" s="336"/>
      <c r="O153" s="336"/>
      <c r="P153" s="336"/>
      <c r="Q153" s="336"/>
    </row>
    <row r="154" spans="1:17" s="1" customFormat="1" ht="18" customHeight="1">
      <c r="A154" s="336"/>
      <c r="B154" s="336"/>
      <c r="C154" s="336"/>
      <c r="D154" s="336"/>
      <c r="E154" s="336"/>
      <c r="F154" s="336"/>
      <c r="G154" s="336"/>
      <c r="H154" s="336"/>
      <c r="I154" s="336"/>
      <c r="J154" s="336"/>
      <c r="K154" s="336"/>
      <c r="L154" s="336"/>
      <c r="M154" s="336"/>
      <c r="N154" s="336"/>
      <c r="O154" s="336"/>
      <c r="P154" s="336"/>
      <c r="Q154" s="336"/>
    </row>
    <row r="155" spans="1:17" s="1" customFormat="1" ht="18" customHeight="1">
      <c r="A155" s="336"/>
      <c r="B155" s="336"/>
      <c r="C155" s="336"/>
      <c r="D155" s="336"/>
      <c r="E155" s="336"/>
      <c r="F155" s="336"/>
      <c r="G155" s="336"/>
      <c r="H155" s="336"/>
      <c r="I155" s="336"/>
      <c r="J155" s="336"/>
      <c r="K155" s="336"/>
      <c r="L155" s="336"/>
      <c r="M155" s="336"/>
      <c r="N155" s="336"/>
      <c r="O155" s="336"/>
      <c r="P155" s="336"/>
      <c r="Q155" s="336"/>
    </row>
    <row r="156" spans="1:17" s="1" customFormat="1" ht="18" customHeight="1">
      <c r="A156" s="336"/>
      <c r="B156" s="336"/>
      <c r="C156" s="336"/>
      <c r="D156" s="336"/>
      <c r="E156" s="336"/>
      <c r="F156" s="336"/>
      <c r="G156" s="336"/>
      <c r="H156" s="336"/>
      <c r="I156" s="336"/>
      <c r="J156" s="336"/>
      <c r="K156" s="336"/>
      <c r="L156" s="336"/>
      <c r="M156" s="336"/>
      <c r="N156" s="336"/>
      <c r="O156" s="336"/>
      <c r="P156" s="336"/>
      <c r="Q156" s="336"/>
    </row>
    <row r="157" spans="1:17" s="1" customFormat="1" ht="18" customHeight="1">
      <c r="A157" s="336"/>
      <c r="B157" s="336"/>
      <c r="C157" s="336"/>
      <c r="D157" s="336"/>
      <c r="E157" s="336"/>
      <c r="F157" s="336"/>
      <c r="G157" s="336"/>
      <c r="H157" s="336"/>
      <c r="I157" s="336"/>
      <c r="J157" s="336"/>
      <c r="K157" s="336"/>
      <c r="L157" s="336"/>
      <c r="M157" s="336"/>
      <c r="N157" s="336"/>
      <c r="O157" s="336"/>
      <c r="P157" s="336"/>
      <c r="Q157" s="336"/>
    </row>
    <row r="158" spans="1:17" s="1" customFormat="1" ht="18" customHeight="1">
      <c r="A158" s="336"/>
      <c r="B158" s="336"/>
      <c r="C158" s="336"/>
      <c r="D158" s="336"/>
      <c r="E158" s="336"/>
      <c r="F158" s="336"/>
      <c r="G158" s="336"/>
      <c r="H158" s="336"/>
      <c r="I158" s="336"/>
      <c r="J158" s="336"/>
      <c r="K158" s="336"/>
      <c r="L158" s="336"/>
      <c r="M158" s="336"/>
      <c r="N158" s="336"/>
      <c r="O158" s="336"/>
      <c r="P158" s="336"/>
      <c r="Q158" s="336"/>
    </row>
    <row r="159" spans="1:17" s="1" customFormat="1" ht="18" customHeight="1">
      <c r="A159" s="336"/>
      <c r="B159" s="336"/>
      <c r="C159" s="336"/>
      <c r="D159" s="336"/>
      <c r="E159" s="336"/>
      <c r="F159" s="336"/>
      <c r="G159" s="336"/>
      <c r="H159" s="336"/>
      <c r="I159" s="336"/>
      <c r="J159" s="336"/>
      <c r="K159" s="336"/>
      <c r="L159" s="336"/>
      <c r="M159" s="336"/>
      <c r="N159" s="336"/>
      <c r="O159" s="336"/>
      <c r="P159" s="336"/>
      <c r="Q159" s="336"/>
    </row>
    <row r="160" spans="1:17" s="1" customFormat="1" ht="18" customHeight="1">
      <c r="A160" s="336"/>
      <c r="B160" s="336"/>
      <c r="C160" s="336"/>
      <c r="D160" s="336"/>
      <c r="E160" s="336"/>
      <c r="F160" s="336"/>
      <c r="G160" s="336"/>
      <c r="H160" s="336"/>
      <c r="I160" s="336"/>
      <c r="J160" s="336"/>
      <c r="K160" s="336"/>
      <c r="L160" s="336"/>
      <c r="M160" s="336"/>
      <c r="N160" s="336"/>
      <c r="O160" s="336"/>
      <c r="P160" s="336"/>
      <c r="Q160" s="336"/>
    </row>
    <row r="161" spans="1:17" s="1" customFormat="1" ht="18" customHeight="1">
      <c r="A161" s="336"/>
      <c r="B161" s="336"/>
      <c r="C161" s="336"/>
      <c r="D161" s="336"/>
      <c r="E161" s="336"/>
      <c r="F161" s="336"/>
      <c r="G161" s="336"/>
      <c r="H161" s="336"/>
      <c r="I161" s="336"/>
      <c r="J161" s="336"/>
      <c r="K161" s="336"/>
      <c r="L161" s="336"/>
      <c r="M161" s="336"/>
      <c r="N161" s="336"/>
      <c r="O161" s="336"/>
      <c r="P161" s="336"/>
      <c r="Q161" s="336"/>
    </row>
    <row r="162" spans="1:17" s="1" customFormat="1" ht="18" customHeight="1">
      <c r="A162" s="336"/>
      <c r="B162" s="336"/>
      <c r="C162" s="336"/>
      <c r="D162" s="336"/>
      <c r="E162" s="336"/>
      <c r="F162" s="336"/>
      <c r="G162" s="336"/>
      <c r="H162" s="336"/>
      <c r="I162" s="336"/>
      <c r="J162" s="336"/>
      <c r="K162" s="336"/>
      <c r="L162" s="336"/>
      <c r="M162" s="336"/>
      <c r="N162" s="336"/>
      <c r="O162" s="336"/>
      <c r="P162" s="336"/>
      <c r="Q162" s="336"/>
    </row>
    <row r="163" spans="1:17" s="1" customFormat="1" ht="18" customHeight="1">
      <c r="A163" s="336"/>
      <c r="B163" s="336"/>
      <c r="C163" s="336"/>
      <c r="D163" s="336"/>
      <c r="E163" s="336"/>
      <c r="F163" s="336"/>
      <c r="G163" s="336"/>
      <c r="H163" s="336"/>
      <c r="I163" s="336"/>
      <c r="J163" s="336"/>
      <c r="K163" s="336"/>
      <c r="L163" s="336"/>
      <c r="M163" s="336"/>
      <c r="N163" s="336"/>
      <c r="O163" s="336"/>
      <c r="P163" s="336"/>
      <c r="Q163" s="336"/>
    </row>
    <row r="164" spans="1:17" s="1" customFormat="1" ht="18" customHeight="1">
      <c r="A164" s="336"/>
      <c r="B164" s="336"/>
      <c r="C164" s="336"/>
      <c r="D164" s="336"/>
      <c r="E164" s="336"/>
      <c r="F164" s="336"/>
      <c r="G164" s="336"/>
      <c r="H164" s="336"/>
      <c r="I164" s="336"/>
      <c r="J164" s="336"/>
      <c r="K164" s="336"/>
      <c r="L164" s="336"/>
      <c r="M164" s="336"/>
      <c r="N164" s="336"/>
      <c r="O164" s="336"/>
      <c r="P164" s="336"/>
      <c r="Q164" s="336"/>
    </row>
    <row r="165" spans="1:17" s="1" customFormat="1" ht="18" customHeight="1">
      <c r="A165" s="336"/>
      <c r="B165" s="336"/>
      <c r="C165" s="336"/>
      <c r="D165" s="336"/>
      <c r="E165" s="336"/>
      <c r="F165" s="336"/>
      <c r="G165" s="336"/>
      <c r="H165" s="336"/>
      <c r="I165" s="336"/>
      <c r="J165" s="336"/>
      <c r="K165" s="336"/>
      <c r="L165" s="336"/>
      <c r="M165" s="336"/>
      <c r="N165" s="336"/>
      <c r="O165" s="336"/>
      <c r="P165" s="336"/>
      <c r="Q165" s="336"/>
    </row>
    <row r="166" spans="1:17" s="1" customFormat="1" ht="18" customHeight="1">
      <c r="A166" s="336"/>
      <c r="B166" s="336"/>
      <c r="C166" s="336"/>
      <c r="D166" s="336"/>
      <c r="E166" s="336"/>
      <c r="F166" s="336"/>
      <c r="G166" s="336"/>
      <c r="H166" s="336"/>
      <c r="I166" s="336"/>
      <c r="J166" s="336"/>
      <c r="K166" s="336"/>
      <c r="L166" s="336"/>
      <c r="M166" s="336"/>
      <c r="N166" s="336"/>
      <c r="O166" s="336"/>
      <c r="P166" s="336"/>
      <c r="Q166" s="336"/>
    </row>
    <row r="167" spans="1:17" s="1" customFormat="1" ht="18" customHeight="1">
      <c r="A167" s="336"/>
      <c r="B167" s="336"/>
      <c r="C167" s="336"/>
      <c r="D167" s="336"/>
      <c r="E167" s="336"/>
      <c r="F167" s="336"/>
      <c r="G167" s="336"/>
      <c r="H167" s="336"/>
      <c r="I167" s="336"/>
      <c r="J167" s="336"/>
      <c r="K167" s="336"/>
      <c r="L167" s="336"/>
      <c r="M167" s="336"/>
      <c r="N167" s="336"/>
      <c r="O167" s="336"/>
      <c r="P167" s="336"/>
      <c r="Q167" s="336"/>
    </row>
    <row r="168" spans="1:17" s="1" customFormat="1" ht="18" customHeight="1">
      <c r="A168" s="336"/>
      <c r="B168" s="336"/>
      <c r="C168" s="336"/>
      <c r="D168" s="336"/>
      <c r="E168" s="336"/>
      <c r="F168" s="336"/>
      <c r="G168" s="336"/>
      <c r="H168" s="336"/>
      <c r="I168" s="336"/>
      <c r="J168" s="336"/>
      <c r="K168" s="336"/>
      <c r="L168" s="336"/>
      <c r="M168" s="336"/>
      <c r="N168" s="336"/>
      <c r="O168" s="336"/>
      <c r="P168" s="336"/>
      <c r="Q168" s="336"/>
    </row>
    <row r="169" spans="1:17" s="1" customFormat="1" ht="18" customHeight="1">
      <c r="A169" s="336"/>
      <c r="B169" s="336"/>
      <c r="C169" s="336"/>
      <c r="D169" s="336"/>
      <c r="E169" s="336"/>
      <c r="F169" s="336"/>
      <c r="G169" s="336"/>
      <c r="H169" s="336"/>
      <c r="I169" s="336"/>
      <c r="J169" s="336"/>
      <c r="K169" s="336"/>
      <c r="L169" s="336"/>
      <c r="M169" s="336"/>
      <c r="N169" s="336"/>
      <c r="O169" s="336"/>
      <c r="P169" s="336"/>
      <c r="Q169" s="336"/>
    </row>
    <row r="170" spans="1:17" s="1" customFormat="1" ht="18" customHeight="1">
      <c r="A170" s="336"/>
      <c r="B170" s="336"/>
      <c r="C170" s="336"/>
      <c r="D170" s="336"/>
      <c r="E170" s="336"/>
      <c r="F170" s="336"/>
      <c r="G170" s="336"/>
      <c r="H170" s="336"/>
      <c r="I170" s="336"/>
      <c r="J170" s="336"/>
      <c r="K170" s="336"/>
      <c r="L170" s="336"/>
      <c r="M170" s="336"/>
      <c r="N170" s="336"/>
      <c r="O170" s="336"/>
      <c r="P170" s="336"/>
      <c r="Q170" s="336"/>
    </row>
    <row r="171" spans="1:17" s="1" customFormat="1" ht="18" customHeight="1">
      <c r="A171" s="336"/>
      <c r="B171" s="336"/>
      <c r="C171" s="336"/>
      <c r="D171" s="336"/>
      <c r="E171" s="336"/>
      <c r="F171" s="336"/>
      <c r="G171" s="336"/>
      <c r="H171" s="336"/>
      <c r="I171" s="336"/>
      <c r="J171" s="336"/>
      <c r="K171" s="336"/>
      <c r="L171" s="336"/>
      <c r="M171" s="336"/>
      <c r="N171" s="336"/>
      <c r="O171" s="336"/>
      <c r="P171" s="336"/>
      <c r="Q171" s="336"/>
    </row>
    <row r="172" spans="1:17" s="1" customFormat="1" ht="18" customHeight="1">
      <c r="A172" s="336"/>
      <c r="B172" s="336"/>
      <c r="C172" s="336"/>
      <c r="D172" s="336"/>
      <c r="E172" s="336"/>
      <c r="F172" s="336"/>
      <c r="G172" s="336"/>
      <c r="H172" s="336"/>
      <c r="I172" s="336"/>
      <c r="J172" s="336"/>
      <c r="K172" s="336"/>
      <c r="L172" s="336"/>
      <c r="M172" s="336"/>
      <c r="N172" s="336"/>
      <c r="O172" s="336"/>
      <c r="P172" s="336"/>
      <c r="Q172" s="336"/>
    </row>
    <row r="173" spans="1:17" s="1" customFormat="1" ht="18" customHeight="1">
      <c r="A173" s="336"/>
      <c r="B173" s="336"/>
      <c r="C173" s="336"/>
      <c r="D173" s="336"/>
      <c r="E173" s="336"/>
      <c r="F173" s="336"/>
      <c r="G173" s="336"/>
      <c r="H173" s="336"/>
      <c r="I173" s="336"/>
      <c r="J173" s="336"/>
      <c r="K173" s="336"/>
      <c r="L173" s="336"/>
      <c r="M173" s="336"/>
      <c r="N173" s="336"/>
      <c r="O173" s="336"/>
      <c r="P173" s="336"/>
      <c r="Q173" s="336"/>
    </row>
    <row r="174" spans="1:17" s="1" customFormat="1" ht="18" customHeight="1">
      <c r="A174" s="336"/>
      <c r="B174" s="336"/>
      <c r="C174" s="336"/>
      <c r="D174" s="336"/>
      <c r="E174" s="336"/>
      <c r="F174" s="336"/>
      <c r="G174" s="336"/>
      <c r="H174" s="336"/>
      <c r="I174" s="336"/>
      <c r="J174" s="336"/>
      <c r="K174" s="336"/>
      <c r="L174" s="336"/>
      <c r="M174" s="336"/>
      <c r="N174" s="336"/>
      <c r="O174" s="336"/>
      <c r="P174" s="336"/>
      <c r="Q174" s="336"/>
    </row>
    <row r="175" spans="1:17" s="1" customFormat="1" ht="18" customHeight="1">
      <c r="A175" s="336"/>
      <c r="B175" s="336"/>
      <c r="C175" s="336"/>
      <c r="D175" s="336"/>
      <c r="E175" s="336"/>
      <c r="F175" s="336"/>
      <c r="G175" s="336"/>
      <c r="H175" s="336"/>
      <c r="I175" s="336"/>
      <c r="J175" s="336"/>
      <c r="K175" s="336"/>
      <c r="L175" s="336"/>
      <c r="M175" s="336"/>
      <c r="N175" s="336"/>
      <c r="O175" s="336"/>
      <c r="P175" s="336"/>
      <c r="Q175" s="336"/>
    </row>
    <row r="176" spans="1:17" s="1" customFormat="1" ht="18" customHeight="1">
      <c r="A176" s="336"/>
      <c r="B176" s="336"/>
      <c r="C176" s="336"/>
      <c r="D176" s="336"/>
      <c r="E176" s="336"/>
      <c r="F176" s="336"/>
      <c r="G176" s="336"/>
      <c r="H176" s="336"/>
      <c r="I176" s="336"/>
      <c r="J176" s="336"/>
      <c r="K176" s="336"/>
      <c r="L176" s="336"/>
      <c r="M176" s="336"/>
      <c r="N176" s="336"/>
      <c r="O176" s="336"/>
      <c r="P176" s="336"/>
      <c r="Q176" s="336"/>
    </row>
    <row r="177" spans="1:17" s="1" customFormat="1" ht="18" customHeight="1">
      <c r="A177" s="336"/>
      <c r="B177" s="336"/>
      <c r="C177" s="336"/>
      <c r="D177" s="336"/>
      <c r="E177" s="336"/>
      <c r="F177" s="336"/>
      <c r="G177" s="336"/>
      <c r="H177" s="336"/>
      <c r="I177" s="336"/>
      <c r="J177" s="336"/>
      <c r="K177" s="336"/>
      <c r="L177" s="336"/>
      <c r="M177" s="336"/>
      <c r="N177" s="336"/>
      <c r="O177" s="336"/>
      <c r="P177" s="336"/>
      <c r="Q177" s="336"/>
    </row>
    <row r="178" spans="1:17" s="1" customFormat="1" ht="18" customHeight="1">
      <c r="A178" s="336"/>
      <c r="B178" s="336"/>
      <c r="C178" s="336"/>
      <c r="D178" s="336"/>
      <c r="E178" s="336"/>
      <c r="F178" s="336"/>
      <c r="G178" s="336"/>
      <c r="H178" s="336"/>
      <c r="I178" s="336"/>
      <c r="J178" s="336"/>
      <c r="K178" s="336"/>
      <c r="L178" s="336"/>
      <c r="M178" s="336"/>
      <c r="N178" s="336"/>
      <c r="O178" s="336"/>
      <c r="P178" s="336"/>
      <c r="Q178" s="336"/>
    </row>
    <row r="179" spans="1:17" s="1" customFormat="1" ht="18" customHeight="1">
      <c r="A179" s="336"/>
      <c r="B179" s="336"/>
      <c r="C179" s="336"/>
      <c r="D179" s="336"/>
      <c r="E179" s="336"/>
      <c r="F179" s="336"/>
      <c r="G179" s="336"/>
      <c r="H179" s="336"/>
      <c r="I179" s="336"/>
      <c r="J179" s="336"/>
      <c r="K179" s="336"/>
      <c r="L179" s="336"/>
      <c r="M179" s="336"/>
      <c r="N179" s="336"/>
      <c r="O179" s="336"/>
      <c r="P179" s="336"/>
      <c r="Q179" s="336"/>
    </row>
    <row r="180" spans="1:17" s="1" customFormat="1" ht="18" customHeight="1">
      <c r="A180" s="336"/>
      <c r="B180" s="336"/>
      <c r="C180" s="336"/>
      <c r="D180" s="336"/>
      <c r="E180" s="336"/>
      <c r="F180" s="336"/>
      <c r="G180" s="336"/>
      <c r="H180" s="336"/>
      <c r="I180" s="336"/>
      <c r="J180" s="336"/>
      <c r="K180" s="336"/>
      <c r="L180" s="336"/>
      <c r="M180" s="336"/>
      <c r="N180" s="336"/>
      <c r="O180" s="336"/>
      <c r="P180" s="336"/>
      <c r="Q180" s="336"/>
    </row>
    <row r="181" spans="1:17" s="1" customFormat="1" ht="18" customHeight="1">
      <c r="A181" s="336"/>
      <c r="B181" s="336"/>
      <c r="C181" s="336"/>
      <c r="D181" s="336"/>
      <c r="E181" s="336"/>
      <c r="F181" s="336"/>
      <c r="G181" s="336"/>
      <c r="H181" s="336"/>
      <c r="I181" s="336"/>
      <c r="J181" s="336"/>
      <c r="K181" s="336"/>
      <c r="L181" s="336"/>
      <c r="M181" s="336"/>
      <c r="N181" s="336"/>
      <c r="O181" s="336"/>
      <c r="P181" s="336"/>
      <c r="Q181" s="336"/>
    </row>
    <row r="182" spans="1:17" s="1" customFormat="1" ht="18" customHeight="1">
      <c r="A182" s="336"/>
      <c r="B182" s="336"/>
      <c r="C182" s="336"/>
      <c r="D182" s="336"/>
      <c r="E182" s="336"/>
      <c r="F182" s="336"/>
      <c r="G182" s="336"/>
      <c r="H182" s="336"/>
      <c r="I182" s="336"/>
      <c r="J182" s="336"/>
      <c r="K182" s="336"/>
      <c r="L182" s="336"/>
      <c r="M182" s="336"/>
      <c r="N182" s="336"/>
      <c r="O182" s="336"/>
      <c r="P182" s="336"/>
      <c r="Q182" s="336"/>
    </row>
    <row r="183" spans="1:17" s="1" customFormat="1" ht="18" customHeight="1">
      <c r="A183" s="336"/>
      <c r="B183" s="336"/>
      <c r="C183" s="336"/>
      <c r="D183" s="336"/>
      <c r="E183" s="336"/>
      <c r="F183" s="336"/>
      <c r="G183" s="336"/>
      <c r="H183" s="336"/>
      <c r="I183" s="336"/>
      <c r="J183" s="336"/>
      <c r="K183" s="336"/>
      <c r="L183" s="336"/>
      <c r="M183" s="336"/>
      <c r="N183" s="336"/>
      <c r="O183" s="336"/>
      <c r="P183" s="336"/>
      <c r="Q183" s="336"/>
    </row>
    <row r="184" spans="1:17" s="1" customFormat="1" ht="18" customHeight="1">
      <c r="A184" s="336"/>
      <c r="B184" s="336"/>
      <c r="C184" s="336"/>
      <c r="D184" s="336"/>
      <c r="E184" s="336"/>
      <c r="F184" s="336"/>
      <c r="G184" s="336"/>
      <c r="H184" s="336"/>
      <c r="I184" s="336"/>
      <c r="J184" s="336"/>
      <c r="K184" s="336"/>
      <c r="L184" s="336"/>
      <c r="M184" s="336"/>
      <c r="N184" s="336"/>
      <c r="O184" s="336"/>
      <c r="P184" s="336"/>
      <c r="Q184" s="336"/>
    </row>
    <row r="185" spans="1:17" s="1" customFormat="1" ht="18" customHeight="1">
      <c r="A185" s="336"/>
      <c r="B185" s="336"/>
      <c r="C185" s="336"/>
      <c r="D185" s="336"/>
      <c r="E185" s="336"/>
      <c r="F185" s="336"/>
      <c r="G185" s="336"/>
      <c r="H185" s="336"/>
      <c r="I185" s="336"/>
      <c r="J185" s="336"/>
      <c r="K185" s="336"/>
      <c r="L185" s="336"/>
      <c r="M185" s="336"/>
      <c r="N185" s="336"/>
      <c r="O185" s="336"/>
      <c r="P185" s="336"/>
      <c r="Q185" s="336"/>
    </row>
    <row r="186" spans="1:17" s="1" customFormat="1" ht="18" customHeight="1">
      <c r="A186" s="336"/>
      <c r="B186" s="336"/>
      <c r="C186" s="336"/>
      <c r="D186" s="336"/>
      <c r="E186" s="336"/>
      <c r="F186" s="336"/>
      <c r="G186" s="336"/>
      <c r="H186" s="336"/>
      <c r="I186" s="336"/>
      <c r="J186" s="336"/>
      <c r="K186" s="336"/>
      <c r="L186" s="336"/>
      <c r="M186" s="336"/>
      <c r="N186" s="336"/>
      <c r="O186" s="336"/>
      <c r="P186" s="336"/>
      <c r="Q186" s="336"/>
    </row>
    <row r="187" spans="1:17" s="1" customFormat="1" ht="18" customHeight="1">
      <c r="A187" s="336"/>
      <c r="B187" s="336"/>
      <c r="C187" s="336"/>
      <c r="D187" s="336"/>
      <c r="E187" s="336"/>
      <c r="F187" s="336"/>
      <c r="G187" s="336"/>
      <c r="H187" s="336"/>
      <c r="I187" s="336"/>
      <c r="J187" s="336"/>
      <c r="K187" s="336"/>
      <c r="L187" s="336"/>
      <c r="M187" s="336"/>
      <c r="N187" s="336"/>
      <c r="O187" s="336"/>
      <c r="P187" s="336"/>
      <c r="Q187" s="336"/>
    </row>
    <row r="188" spans="1:17" s="1" customFormat="1" ht="18" customHeight="1">
      <c r="A188" s="336"/>
      <c r="B188" s="336"/>
      <c r="C188" s="336"/>
      <c r="D188" s="336"/>
      <c r="E188" s="336"/>
      <c r="F188" s="336"/>
      <c r="G188" s="336"/>
      <c r="H188" s="336"/>
      <c r="I188" s="336"/>
      <c r="J188" s="336"/>
      <c r="K188" s="336"/>
      <c r="L188" s="336"/>
      <c r="M188" s="336"/>
      <c r="N188" s="336"/>
      <c r="O188" s="336"/>
      <c r="P188" s="336"/>
      <c r="Q188" s="336"/>
    </row>
    <row r="189" spans="1:17" s="1" customFormat="1" ht="18" customHeight="1">
      <c r="A189" s="336"/>
      <c r="B189" s="336"/>
      <c r="C189" s="336"/>
      <c r="D189" s="336"/>
      <c r="E189" s="336"/>
      <c r="F189" s="336"/>
      <c r="G189" s="336"/>
      <c r="H189" s="336"/>
      <c r="I189" s="336"/>
      <c r="J189" s="336"/>
      <c r="K189" s="336"/>
      <c r="L189" s="336"/>
      <c r="M189" s="336"/>
      <c r="N189" s="336"/>
      <c r="O189" s="336"/>
      <c r="P189" s="336"/>
      <c r="Q189" s="336"/>
    </row>
    <row r="190" spans="1:17" s="1" customFormat="1" ht="18" customHeight="1">
      <c r="A190" s="336"/>
      <c r="B190" s="336"/>
      <c r="C190" s="336"/>
      <c r="D190" s="336"/>
      <c r="E190" s="336"/>
      <c r="F190" s="336"/>
      <c r="G190" s="336"/>
      <c r="H190" s="336"/>
      <c r="I190" s="336"/>
      <c r="J190" s="336"/>
      <c r="K190" s="336"/>
      <c r="L190" s="336"/>
      <c r="M190" s="336"/>
      <c r="N190" s="336"/>
      <c r="O190" s="336"/>
      <c r="P190" s="336"/>
      <c r="Q190" s="336"/>
    </row>
    <row r="191" spans="1:17" s="1" customFormat="1" ht="18" customHeight="1">
      <c r="A191" s="336"/>
      <c r="B191" s="336"/>
      <c r="C191" s="336"/>
      <c r="D191" s="336"/>
      <c r="E191" s="336"/>
      <c r="F191" s="336"/>
      <c r="G191" s="336"/>
      <c r="H191" s="336"/>
      <c r="I191" s="336"/>
      <c r="J191" s="336"/>
      <c r="K191" s="336"/>
      <c r="L191" s="336"/>
      <c r="M191" s="336"/>
      <c r="N191" s="336"/>
      <c r="O191" s="336"/>
      <c r="P191" s="336"/>
      <c r="Q191" s="336"/>
    </row>
    <row r="192" spans="1:17" s="1" customFormat="1" ht="18" customHeight="1">
      <c r="A192" s="336"/>
      <c r="B192" s="336"/>
      <c r="C192" s="336"/>
      <c r="D192" s="336"/>
      <c r="E192" s="336"/>
      <c r="F192" s="336"/>
      <c r="G192" s="336"/>
      <c r="H192" s="336"/>
      <c r="I192" s="336"/>
      <c r="J192" s="336"/>
      <c r="K192" s="336"/>
      <c r="L192" s="336"/>
      <c r="M192" s="336"/>
      <c r="N192" s="336"/>
      <c r="O192" s="336"/>
      <c r="P192" s="336"/>
      <c r="Q192" s="336"/>
    </row>
    <row r="193" spans="1:17" s="1" customFormat="1" ht="18" customHeight="1">
      <c r="A193" s="336"/>
      <c r="B193" s="336"/>
      <c r="C193" s="336"/>
      <c r="D193" s="336"/>
      <c r="E193" s="336"/>
      <c r="F193" s="336"/>
      <c r="G193" s="336"/>
      <c r="H193" s="336"/>
      <c r="I193" s="336"/>
      <c r="J193" s="336"/>
      <c r="K193" s="336"/>
      <c r="L193" s="336"/>
      <c r="M193" s="336"/>
      <c r="N193" s="336"/>
      <c r="O193" s="336"/>
      <c r="P193" s="336"/>
      <c r="Q193" s="336"/>
    </row>
    <row r="194" spans="1:17" s="1" customFormat="1" ht="18" customHeight="1">
      <c r="A194" s="336"/>
      <c r="B194" s="336"/>
      <c r="C194" s="336"/>
      <c r="D194" s="336"/>
      <c r="E194" s="336"/>
      <c r="F194" s="336"/>
      <c r="G194" s="336"/>
      <c r="H194" s="336"/>
      <c r="I194" s="336"/>
      <c r="J194" s="336"/>
      <c r="K194" s="336"/>
      <c r="L194" s="336"/>
      <c r="M194" s="336"/>
      <c r="N194" s="336"/>
      <c r="O194" s="336"/>
      <c r="P194" s="336"/>
      <c r="Q194" s="336"/>
    </row>
    <row r="195" spans="1:17" s="1" customFormat="1" ht="18" customHeight="1">
      <c r="A195" s="336"/>
      <c r="B195" s="336"/>
      <c r="C195" s="336"/>
      <c r="D195" s="336"/>
      <c r="E195" s="336"/>
      <c r="F195" s="336"/>
      <c r="G195" s="336"/>
      <c r="H195" s="336"/>
      <c r="I195" s="336"/>
      <c r="J195" s="336"/>
      <c r="K195" s="336"/>
      <c r="L195" s="336"/>
      <c r="M195" s="336"/>
      <c r="N195" s="336"/>
      <c r="O195" s="336"/>
      <c r="P195" s="336"/>
      <c r="Q195" s="336"/>
    </row>
    <row r="196" spans="1:17" s="1" customFormat="1" ht="18" customHeight="1">
      <c r="A196" s="336"/>
      <c r="B196" s="336"/>
      <c r="C196" s="336"/>
      <c r="D196" s="336"/>
      <c r="E196" s="336"/>
      <c r="F196" s="336"/>
      <c r="G196" s="336"/>
      <c r="H196" s="336"/>
      <c r="I196" s="336"/>
      <c r="J196" s="336"/>
      <c r="K196" s="336"/>
      <c r="L196" s="336"/>
      <c r="M196" s="336"/>
      <c r="N196" s="336"/>
      <c r="O196" s="336"/>
      <c r="P196" s="336"/>
      <c r="Q196" s="336"/>
    </row>
    <row r="197" spans="1:17" s="1" customFormat="1" ht="18" customHeight="1">
      <c r="A197" s="336"/>
      <c r="B197" s="336"/>
      <c r="C197" s="336"/>
      <c r="D197" s="336"/>
      <c r="E197" s="336"/>
      <c r="F197" s="336"/>
      <c r="G197" s="336"/>
      <c r="H197" s="336"/>
      <c r="I197" s="336"/>
      <c r="J197" s="336"/>
      <c r="K197" s="336"/>
      <c r="L197" s="336"/>
      <c r="M197" s="336"/>
      <c r="N197" s="336"/>
      <c r="O197" s="336"/>
      <c r="P197" s="336"/>
      <c r="Q197" s="336"/>
    </row>
    <row r="198" spans="1:17" s="1" customFormat="1" ht="18" customHeight="1">
      <c r="A198" s="336"/>
      <c r="B198" s="336"/>
      <c r="C198" s="336"/>
      <c r="D198" s="336"/>
      <c r="E198" s="336"/>
      <c r="F198" s="336"/>
      <c r="G198" s="336"/>
      <c r="H198" s="336"/>
      <c r="I198" s="336"/>
      <c r="J198" s="336"/>
      <c r="K198" s="336"/>
      <c r="L198" s="336"/>
      <c r="M198" s="336"/>
      <c r="N198" s="336"/>
      <c r="O198" s="336"/>
      <c r="P198" s="336"/>
      <c r="Q198" s="336"/>
    </row>
    <row r="199" spans="1:17" s="1" customFormat="1" ht="18" customHeight="1">
      <c r="A199" s="336"/>
      <c r="B199" s="336"/>
      <c r="C199" s="336"/>
      <c r="D199" s="336"/>
      <c r="E199" s="336"/>
      <c r="F199" s="336"/>
      <c r="G199" s="336"/>
      <c r="H199" s="336"/>
      <c r="I199" s="336"/>
      <c r="J199" s="336"/>
      <c r="K199" s="336"/>
      <c r="L199" s="336"/>
      <c r="M199" s="336"/>
      <c r="N199" s="336"/>
      <c r="O199" s="336"/>
      <c r="P199" s="336"/>
      <c r="Q199" s="336"/>
    </row>
    <row r="200" spans="1:17" s="1" customFormat="1" ht="18" customHeight="1">
      <c r="A200" s="336"/>
      <c r="B200" s="336"/>
      <c r="C200" s="336"/>
      <c r="D200" s="336"/>
      <c r="E200" s="336"/>
      <c r="F200" s="336"/>
      <c r="G200" s="336"/>
      <c r="H200" s="336"/>
      <c r="I200" s="336"/>
      <c r="J200" s="336"/>
      <c r="K200" s="336"/>
      <c r="L200" s="336"/>
      <c r="M200" s="336"/>
      <c r="N200" s="336"/>
      <c r="O200" s="336"/>
      <c r="P200" s="336"/>
      <c r="Q200" s="336"/>
    </row>
    <row r="201" spans="1:17" s="1" customFormat="1" ht="18" customHeight="1">
      <c r="A201" s="336"/>
      <c r="B201" s="336"/>
      <c r="C201" s="336"/>
      <c r="D201" s="336"/>
      <c r="E201" s="336"/>
      <c r="F201" s="336"/>
      <c r="G201" s="336"/>
      <c r="H201" s="336"/>
      <c r="I201" s="336"/>
      <c r="J201" s="336"/>
      <c r="K201" s="336"/>
      <c r="L201" s="336"/>
      <c r="M201" s="336"/>
      <c r="N201" s="336"/>
      <c r="O201" s="336"/>
      <c r="P201" s="336"/>
      <c r="Q201" s="336"/>
    </row>
    <row r="202" spans="1:17" s="1" customFormat="1" ht="18" customHeight="1">
      <c r="A202" s="336"/>
      <c r="B202" s="336"/>
      <c r="C202" s="336"/>
      <c r="D202" s="336"/>
      <c r="E202" s="336"/>
      <c r="F202" s="336"/>
      <c r="G202" s="336"/>
      <c r="H202" s="336"/>
      <c r="I202" s="336"/>
      <c r="J202" s="336"/>
      <c r="K202" s="336"/>
      <c r="L202" s="336"/>
      <c r="M202" s="336"/>
      <c r="N202" s="336"/>
      <c r="O202" s="336"/>
      <c r="P202" s="336"/>
      <c r="Q202" s="336"/>
    </row>
    <row r="203" spans="1:17" s="1" customFormat="1" ht="18" customHeight="1">
      <c r="A203" s="336"/>
      <c r="B203" s="336"/>
      <c r="C203" s="336"/>
      <c r="D203" s="336"/>
      <c r="E203" s="336"/>
      <c r="F203" s="336"/>
      <c r="G203" s="336"/>
      <c r="H203" s="336"/>
      <c r="I203" s="336"/>
      <c r="J203" s="336"/>
      <c r="K203" s="336"/>
      <c r="L203" s="336"/>
      <c r="M203" s="336"/>
      <c r="N203" s="336"/>
      <c r="O203" s="336"/>
      <c r="P203" s="336"/>
      <c r="Q203" s="336"/>
    </row>
    <row r="204" spans="1:17" s="1" customFormat="1" ht="18" customHeight="1">
      <c r="A204" s="336"/>
      <c r="B204" s="336"/>
      <c r="C204" s="336"/>
      <c r="D204" s="336"/>
      <c r="E204" s="336"/>
      <c r="F204" s="336"/>
      <c r="G204" s="336"/>
      <c r="H204" s="336"/>
      <c r="I204" s="336"/>
      <c r="J204" s="336"/>
      <c r="K204" s="336"/>
      <c r="L204" s="336"/>
      <c r="M204" s="336"/>
      <c r="N204" s="336"/>
      <c r="O204" s="336"/>
      <c r="P204" s="336"/>
      <c r="Q204" s="336"/>
    </row>
    <row r="205" spans="1:17" s="1" customFormat="1" ht="18" customHeight="1">
      <c r="A205" s="336"/>
      <c r="B205" s="336"/>
      <c r="C205" s="336"/>
      <c r="D205" s="336"/>
      <c r="E205" s="336"/>
      <c r="F205" s="336"/>
      <c r="G205" s="336"/>
      <c r="H205" s="336"/>
      <c r="I205" s="336"/>
      <c r="J205" s="336"/>
      <c r="K205" s="336"/>
      <c r="L205" s="336"/>
      <c r="M205" s="336"/>
      <c r="N205" s="336"/>
      <c r="O205" s="336"/>
      <c r="P205" s="336"/>
      <c r="Q205" s="336"/>
    </row>
    <row r="206" spans="1:17" s="1" customFormat="1" ht="18" customHeight="1">
      <c r="A206" s="336"/>
      <c r="B206" s="336"/>
      <c r="C206" s="336"/>
      <c r="D206" s="336"/>
      <c r="E206" s="336"/>
      <c r="F206" s="336"/>
      <c r="G206" s="336"/>
      <c r="H206" s="336"/>
      <c r="I206" s="336"/>
      <c r="J206" s="336"/>
      <c r="K206" s="336"/>
      <c r="L206" s="336"/>
      <c r="M206" s="336"/>
      <c r="N206" s="336"/>
      <c r="O206" s="336"/>
      <c r="P206" s="336"/>
      <c r="Q206" s="336"/>
    </row>
    <row r="207" spans="1:17" s="1" customFormat="1" ht="18" customHeight="1">
      <c r="A207" s="336"/>
      <c r="B207" s="336"/>
      <c r="C207" s="336"/>
      <c r="D207" s="336"/>
      <c r="E207" s="336"/>
      <c r="F207" s="336"/>
      <c r="G207" s="336"/>
      <c r="H207" s="336"/>
      <c r="I207" s="336"/>
      <c r="J207" s="336"/>
      <c r="K207" s="336"/>
      <c r="L207" s="336"/>
      <c r="M207" s="336"/>
      <c r="N207" s="336"/>
      <c r="O207" s="336"/>
      <c r="P207" s="336"/>
      <c r="Q207" s="336"/>
    </row>
    <row r="208" spans="1:17" s="1" customFormat="1" ht="18" customHeight="1">
      <c r="A208" s="336"/>
      <c r="B208" s="336"/>
      <c r="C208" s="336"/>
      <c r="D208" s="336"/>
      <c r="E208" s="336"/>
      <c r="F208" s="336"/>
      <c r="G208" s="336"/>
      <c r="H208" s="336"/>
      <c r="I208" s="336"/>
      <c r="J208" s="336"/>
      <c r="K208" s="336"/>
      <c r="L208" s="336"/>
      <c r="M208" s="336"/>
      <c r="N208" s="336"/>
      <c r="O208" s="336"/>
      <c r="P208" s="336"/>
      <c r="Q208" s="336"/>
    </row>
    <row r="209" spans="1:17" s="1" customFormat="1" ht="18" customHeight="1">
      <c r="A209" s="336"/>
      <c r="B209" s="336"/>
      <c r="C209" s="336"/>
      <c r="D209" s="336"/>
      <c r="E209" s="336"/>
      <c r="F209" s="336"/>
      <c r="G209" s="336"/>
      <c r="H209" s="336"/>
      <c r="I209" s="336"/>
      <c r="J209" s="336"/>
      <c r="K209" s="336"/>
      <c r="L209" s="336"/>
      <c r="M209" s="336"/>
      <c r="N209" s="336"/>
      <c r="O209" s="336"/>
      <c r="P209" s="336"/>
      <c r="Q209" s="336"/>
    </row>
    <row r="210" spans="1:17" s="1" customFormat="1" ht="18" customHeight="1">
      <c r="A210" s="336"/>
      <c r="B210" s="336"/>
      <c r="C210" s="336"/>
      <c r="D210" s="336"/>
      <c r="E210" s="336"/>
      <c r="F210" s="336"/>
      <c r="G210" s="336"/>
      <c r="H210" s="336"/>
      <c r="I210" s="336"/>
      <c r="J210" s="336"/>
      <c r="K210" s="336"/>
      <c r="L210" s="336"/>
      <c r="M210" s="336"/>
      <c r="N210" s="336"/>
      <c r="O210" s="336"/>
      <c r="P210" s="336"/>
      <c r="Q210" s="336"/>
    </row>
    <row r="211" spans="1:17" s="1" customFormat="1" ht="18" customHeight="1">
      <c r="A211" s="336"/>
      <c r="B211" s="336"/>
      <c r="C211" s="336"/>
      <c r="D211" s="336"/>
      <c r="E211" s="336"/>
      <c r="F211" s="336"/>
      <c r="G211" s="336"/>
      <c r="H211" s="336"/>
      <c r="I211" s="336"/>
      <c r="J211" s="336"/>
      <c r="K211" s="336"/>
      <c r="L211" s="336"/>
      <c r="M211" s="336"/>
      <c r="N211" s="336"/>
      <c r="O211" s="336"/>
      <c r="P211" s="336"/>
      <c r="Q211" s="336"/>
    </row>
    <row r="212" spans="1:17" s="1" customFormat="1" ht="18" customHeight="1">
      <c r="A212" s="336"/>
      <c r="B212" s="336"/>
      <c r="C212" s="336"/>
      <c r="D212" s="336"/>
      <c r="E212" s="336"/>
      <c r="F212" s="336"/>
      <c r="G212" s="336"/>
      <c r="H212" s="336"/>
      <c r="I212" s="336"/>
      <c r="J212" s="336"/>
      <c r="K212" s="336"/>
      <c r="L212" s="336"/>
      <c r="M212" s="336"/>
      <c r="N212" s="336"/>
      <c r="O212" s="336"/>
      <c r="P212" s="336"/>
      <c r="Q212" s="336"/>
    </row>
    <row r="213" spans="1:17" s="1" customFormat="1" ht="18" customHeight="1">
      <c r="A213" s="336"/>
      <c r="B213" s="336"/>
      <c r="C213" s="336"/>
      <c r="D213" s="336"/>
      <c r="E213" s="336"/>
      <c r="F213" s="336"/>
      <c r="G213" s="336"/>
      <c r="H213" s="336"/>
      <c r="I213" s="336"/>
      <c r="J213" s="336"/>
      <c r="K213" s="336"/>
      <c r="L213" s="336"/>
      <c r="M213" s="336"/>
      <c r="N213" s="336"/>
      <c r="O213" s="336"/>
      <c r="P213" s="336"/>
      <c r="Q213" s="336"/>
    </row>
    <row r="214" spans="1:17" s="1" customFormat="1" ht="18" customHeight="1">
      <c r="A214" s="336"/>
      <c r="B214" s="336"/>
      <c r="C214" s="336"/>
      <c r="D214" s="336"/>
      <c r="E214" s="336"/>
      <c r="F214" s="336"/>
      <c r="G214" s="336"/>
      <c r="H214" s="336"/>
      <c r="I214" s="336"/>
      <c r="J214" s="336"/>
      <c r="K214" s="336"/>
      <c r="L214" s="336"/>
      <c r="M214" s="336"/>
      <c r="N214" s="336"/>
      <c r="O214" s="336"/>
      <c r="P214" s="336"/>
      <c r="Q214" s="336"/>
    </row>
    <row r="215" spans="1:17" s="1" customFormat="1" ht="18" customHeight="1">
      <c r="A215" s="336"/>
      <c r="B215" s="336"/>
      <c r="C215" s="336"/>
      <c r="D215" s="336"/>
      <c r="E215" s="336"/>
      <c r="F215" s="336"/>
      <c r="G215" s="336"/>
      <c r="H215" s="336"/>
      <c r="I215" s="336"/>
      <c r="J215" s="336"/>
      <c r="K215" s="336"/>
      <c r="L215" s="336"/>
      <c r="M215" s="336"/>
      <c r="N215" s="336"/>
      <c r="O215" s="336"/>
      <c r="P215" s="336"/>
      <c r="Q215" s="336"/>
    </row>
    <row r="216" spans="1:17" s="1" customFormat="1" ht="18" customHeight="1">
      <c r="A216" s="336"/>
      <c r="B216" s="336"/>
      <c r="C216" s="336"/>
      <c r="D216" s="336"/>
      <c r="E216" s="336"/>
      <c r="F216" s="336"/>
      <c r="G216" s="336"/>
      <c r="H216" s="336"/>
      <c r="I216" s="336"/>
      <c r="J216" s="336"/>
      <c r="K216" s="336"/>
      <c r="L216" s="336"/>
      <c r="M216" s="336"/>
      <c r="N216" s="336"/>
      <c r="O216" s="336"/>
      <c r="P216" s="336"/>
      <c r="Q216" s="336"/>
    </row>
    <row r="217" spans="1:17" s="1" customFormat="1" ht="18" customHeight="1">
      <c r="A217" s="336"/>
      <c r="B217" s="336"/>
      <c r="C217" s="336"/>
      <c r="D217" s="336"/>
      <c r="E217" s="336"/>
      <c r="F217" s="336"/>
      <c r="G217" s="336"/>
      <c r="H217" s="336"/>
      <c r="I217" s="336"/>
      <c r="J217" s="336"/>
      <c r="K217" s="336"/>
      <c r="L217" s="336"/>
      <c r="M217" s="336"/>
      <c r="N217" s="336"/>
      <c r="O217" s="336"/>
      <c r="P217" s="336"/>
      <c r="Q217" s="336"/>
    </row>
    <row r="218" spans="1:17" s="1" customFormat="1" ht="18" customHeight="1">
      <c r="A218" s="336"/>
      <c r="B218" s="336"/>
      <c r="C218" s="336"/>
      <c r="D218" s="336"/>
      <c r="E218" s="336"/>
      <c r="F218" s="336"/>
      <c r="G218" s="336"/>
      <c r="H218" s="336"/>
      <c r="I218" s="336"/>
      <c r="J218" s="336"/>
      <c r="K218" s="336"/>
      <c r="L218" s="336"/>
      <c r="M218" s="336"/>
      <c r="N218" s="336"/>
      <c r="O218" s="336"/>
      <c r="P218" s="336"/>
      <c r="Q218" s="336"/>
    </row>
    <row r="219" spans="1:17" s="1" customFormat="1" ht="18" customHeight="1">
      <c r="A219" s="336"/>
      <c r="B219" s="336"/>
      <c r="C219" s="336"/>
      <c r="D219" s="336"/>
      <c r="E219" s="336"/>
      <c r="F219" s="336"/>
      <c r="G219" s="336"/>
      <c r="H219" s="336"/>
      <c r="I219" s="336"/>
      <c r="J219" s="336"/>
      <c r="K219" s="336"/>
      <c r="L219" s="336"/>
      <c r="M219" s="336"/>
      <c r="N219" s="336"/>
      <c r="O219" s="336"/>
      <c r="P219" s="336"/>
      <c r="Q219" s="336"/>
    </row>
    <row r="220" spans="1:17" s="1" customFormat="1" ht="18" customHeight="1">
      <c r="A220" s="336"/>
      <c r="B220" s="336"/>
      <c r="C220" s="336"/>
      <c r="D220" s="336"/>
      <c r="E220" s="336"/>
      <c r="F220" s="336"/>
      <c r="G220" s="336"/>
      <c r="H220" s="336"/>
      <c r="I220" s="336"/>
      <c r="J220" s="336"/>
      <c r="K220" s="336"/>
      <c r="L220" s="336"/>
      <c r="M220" s="336"/>
      <c r="N220" s="336"/>
      <c r="O220" s="336"/>
      <c r="P220" s="336"/>
      <c r="Q220" s="336"/>
    </row>
    <row r="221" spans="1:17" s="1" customFormat="1" ht="18" customHeight="1">
      <c r="A221" s="336"/>
      <c r="B221" s="336"/>
      <c r="C221" s="336"/>
      <c r="D221" s="336"/>
      <c r="E221" s="336"/>
      <c r="F221" s="336"/>
      <c r="G221" s="336"/>
      <c r="H221" s="336"/>
      <c r="I221" s="336"/>
      <c r="J221" s="336"/>
      <c r="K221" s="336"/>
      <c r="L221" s="336"/>
      <c r="M221" s="336"/>
      <c r="N221" s="336"/>
      <c r="O221" s="336"/>
      <c r="P221" s="336"/>
      <c r="Q221" s="336"/>
    </row>
    <row r="222" spans="1:17" s="1" customFormat="1" ht="18" customHeight="1">
      <c r="A222" s="336"/>
      <c r="B222" s="336"/>
      <c r="C222" s="336"/>
      <c r="D222" s="336"/>
      <c r="E222" s="336"/>
      <c r="F222" s="336"/>
      <c r="G222" s="336"/>
      <c r="H222" s="336"/>
      <c r="I222" s="336"/>
      <c r="J222" s="336"/>
      <c r="K222" s="336"/>
      <c r="L222" s="336"/>
      <c r="M222" s="336"/>
      <c r="N222" s="336"/>
      <c r="O222" s="336"/>
      <c r="P222" s="336"/>
      <c r="Q222" s="336"/>
    </row>
    <row r="223" spans="1:17" s="1" customFormat="1" ht="18" customHeight="1">
      <c r="A223" s="336"/>
      <c r="B223" s="336"/>
      <c r="C223" s="336"/>
      <c r="D223" s="336"/>
      <c r="E223" s="336"/>
      <c r="F223" s="336"/>
      <c r="G223" s="336"/>
      <c r="H223" s="336"/>
      <c r="I223" s="336"/>
      <c r="J223" s="336"/>
      <c r="K223" s="336"/>
      <c r="L223" s="336"/>
      <c r="M223" s="336"/>
      <c r="N223" s="336"/>
      <c r="O223" s="336"/>
      <c r="P223" s="336"/>
      <c r="Q223" s="336"/>
    </row>
    <row r="224" spans="1:17" s="1" customFormat="1" ht="18" customHeight="1">
      <c r="A224" s="336"/>
      <c r="B224" s="336"/>
      <c r="C224" s="336"/>
      <c r="D224" s="336"/>
      <c r="E224" s="336"/>
      <c r="F224" s="336"/>
      <c r="G224" s="336"/>
      <c r="H224" s="336"/>
      <c r="I224" s="336"/>
      <c r="J224" s="336"/>
      <c r="K224" s="336"/>
      <c r="L224" s="336"/>
      <c r="M224" s="336"/>
      <c r="N224" s="336"/>
      <c r="O224" s="336"/>
      <c r="P224" s="336"/>
      <c r="Q224" s="336"/>
    </row>
    <row r="225" spans="1:17" s="1" customFormat="1" ht="18" customHeight="1">
      <c r="A225" s="336"/>
      <c r="B225" s="336"/>
      <c r="C225" s="336"/>
      <c r="D225" s="336"/>
      <c r="E225" s="336"/>
      <c r="F225" s="336"/>
      <c r="G225" s="336"/>
      <c r="H225" s="336"/>
      <c r="I225" s="336"/>
      <c r="J225" s="336"/>
      <c r="K225" s="336"/>
      <c r="L225" s="336"/>
      <c r="M225" s="336"/>
      <c r="N225" s="336"/>
      <c r="O225" s="336"/>
      <c r="P225" s="336"/>
      <c r="Q225" s="336"/>
    </row>
    <row r="226" spans="1:17" s="1" customFormat="1" ht="18" customHeight="1">
      <c r="A226" s="336"/>
      <c r="B226" s="336"/>
      <c r="C226" s="336"/>
      <c r="D226" s="336"/>
      <c r="E226" s="336"/>
      <c r="F226" s="336"/>
      <c r="G226" s="336"/>
      <c r="H226" s="336"/>
      <c r="I226" s="336"/>
      <c r="J226" s="336"/>
      <c r="K226" s="336"/>
      <c r="L226" s="336"/>
      <c r="M226" s="336"/>
      <c r="N226" s="336"/>
      <c r="O226" s="336"/>
      <c r="P226" s="336"/>
      <c r="Q226" s="336"/>
    </row>
    <row r="227" spans="1:17" s="1" customFormat="1" ht="18" customHeight="1">
      <c r="A227" s="336"/>
      <c r="B227" s="336"/>
      <c r="C227" s="336"/>
      <c r="D227" s="336"/>
      <c r="E227" s="336"/>
      <c r="F227" s="336"/>
      <c r="G227" s="336"/>
      <c r="H227" s="336"/>
      <c r="I227" s="336"/>
      <c r="J227" s="336"/>
      <c r="K227" s="336"/>
      <c r="L227" s="336"/>
      <c r="M227" s="336"/>
      <c r="N227" s="336"/>
      <c r="O227" s="336"/>
      <c r="P227" s="336"/>
      <c r="Q227" s="336"/>
    </row>
    <row r="228" spans="1:17" s="1" customFormat="1" ht="18" customHeight="1">
      <c r="A228" s="336"/>
      <c r="B228" s="336"/>
      <c r="C228" s="336"/>
      <c r="D228" s="336"/>
      <c r="E228" s="336"/>
      <c r="F228" s="336"/>
      <c r="G228" s="336"/>
      <c r="H228" s="336"/>
      <c r="I228" s="336"/>
      <c r="J228" s="336"/>
      <c r="K228" s="336"/>
      <c r="L228" s="336"/>
      <c r="M228" s="336"/>
      <c r="N228" s="336"/>
      <c r="O228" s="336"/>
      <c r="P228" s="336"/>
      <c r="Q228" s="336"/>
    </row>
    <row r="229" spans="1:17" s="1" customFormat="1" ht="18" customHeight="1">
      <c r="A229" s="336"/>
      <c r="B229" s="336"/>
      <c r="C229" s="336"/>
      <c r="D229" s="336"/>
      <c r="E229" s="336"/>
      <c r="F229" s="336"/>
      <c r="G229" s="336"/>
      <c r="H229" s="336"/>
      <c r="I229" s="336"/>
      <c r="J229" s="336"/>
      <c r="K229" s="336"/>
      <c r="L229" s="336"/>
      <c r="M229" s="336"/>
      <c r="N229" s="336"/>
      <c r="O229" s="336"/>
      <c r="P229" s="336"/>
      <c r="Q229" s="336"/>
    </row>
    <row r="230" spans="1:17" s="1" customFormat="1" ht="18" customHeight="1">
      <c r="A230" s="336"/>
      <c r="B230" s="336"/>
      <c r="C230" s="336"/>
      <c r="D230" s="336"/>
      <c r="E230" s="336"/>
      <c r="F230" s="336"/>
      <c r="G230" s="336"/>
      <c r="H230" s="336"/>
      <c r="I230" s="336"/>
      <c r="J230" s="336"/>
      <c r="K230" s="336"/>
      <c r="L230" s="336"/>
      <c r="M230" s="336"/>
      <c r="N230" s="336"/>
      <c r="O230" s="336"/>
      <c r="P230" s="336"/>
      <c r="Q230" s="336"/>
    </row>
    <row r="231" spans="1:17" s="1" customFormat="1" ht="18" customHeight="1">
      <c r="A231" s="336"/>
      <c r="B231" s="336"/>
      <c r="C231" s="336"/>
      <c r="D231" s="336"/>
      <c r="E231" s="336"/>
      <c r="F231" s="336"/>
      <c r="G231" s="336"/>
      <c r="H231" s="336"/>
      <c r="I231" s="336"/>
      <c r="J231" s="336"/>
      <c r="K231" s="336"/>
      <c r="L231" s="336"/>
      <c r="M231" s="336"/>
      <c r="N231" s="336"/>
      <c r="O231" s="336"/>
      <c r="P231" s="336"/>
      <c r="Q231" s="336"/>
    </row>
    <row r="232" spans="1:17" s="1" customFormat="1" ht="18" customHeight="1">
      <c r="A232" s="336"/>
      <c r="B232" s="336"/>
      <c r="C232" s="336"/>
      <c r="D232" s="336"/>
      <c r="E232" s="336"/>
      <c r="F232" s="336"/>
      <c r="G232" s="336"/>
      <c r="H232" s="336"/>
      <c r="I232" s="336"/>
      <c r="J232" s="336"/>
      <c r="K232" s="336"/>
      <c r="L232" s="336"/>
      <c r="M232" s="336"/>
      <c r="N232" s="336"/>
      <c r="O232" s="336"/>
      <c r="P232" s="336"/>
      <c r="Q232" s="336"/>
    </row>
    <row r="233" spans="1:17" s="1" customFormat="1" ht="18" customHeight="1">
      <c r="A233" s="336"/>
      <c r="B233" s="336"/>
      <c r="C233" s="336"/>
      <c r="D233" s="336"/>
      <c r="E233" s="336"/>
      <c r="F233" s="336"/>
      <c r="G233" s="336"/>
      <c r="H233" s="336"/>
      <c r="I233" s="336"/>
      <c r="J233" s="336"/>
      <c r="K233" s="336"/>
      <c r="L233" s="336"/>
      <c r="M233" s="336"/>
      <c r="N233" s="336"/>
      <c r="O233" s="336"/>
      <c r="P233" s="336"/>
      <c r="Q233" s="336"/>
    </row>
    <row r="234" spans="1:17" s="1" customFormat="1" ht="18" customHeight="1">
      <c r="A234" s="336"/>
      <c r="B234" s="336"/>
      <c r="C234" s="336"/>
      <c r="D234" s="336"/>
      <c r="E234" s="336"/>
      <c r="F234" s="336"/>
      <c r="G234" s="336"/>
      <c r="H234" s="336"/>
      <c r="I234" s="336"/>
      <c r="J234" s="336"/>
      <c r="K234" s="336"/>
      <c r="L234" s="336"/>
      <c r="M234" s="336"/>
      <c r="N234" s="336"/>
      <c r="O234" s="336"/>
      <c r="P234" s="336"/>
      <c r="Q234" s="336"/>
    </row>
    <row r="235" spans="1:17" s="1" customFormat="1" ht="18" customHeight="1">
      <c r="A235" s="336"/>
      <c r="B235" s="336"/>
      <c r="C235" s="336"/>
      <c r="D235" s="336"/>
      <c r="E235" s="336"/>
      <c r="F235" s="336"/>
      <c r="G235" s="336"/>
      <c r="H235" s="336"/>
      <c r="I235" s="336"/>
      <c r="J235" s="336"/>
      <c r="K235" s="336"/>
      <c r="L235" s="336"/>
      <c r="M235" s="336"/>
      <c r="N235" s="336"/>
      <c r="O235" s="336"/>
      <c r="P235" s="336"/>
      <c r="Q235" s="336"/>
    </row>
    <row r="236" spans="1:17" s="1" customFormat="1" ht="18" customHeight="1">
      <c r="A236" s="336"/>
      <c r="B236" s="336"/>
      <c r="C236" s="336"/>
      <c r="D236" s="336"/>
      <c r="E236" s="336"/>
      <c r="F236" s="336"/>
      <c r="G236" s="336"/>
      <c r="H236" s="336"/>
      <c r="I236" s="336"/>
      <c r="J236" s="336"/>
      <c r="K236" s="336"/>
      <c r="L236" s="336"/>
      <c r="M236" s="336"/>
      <c r="N236" s="336"/>
      <c r="O236" s="336"/>
      <c r="P236" s="336"/>
      <c r="Q236" s="336"/>
    </row>
    <row r="237" spans="1:17" s="1" customFormat="1" ht="18" customHeight="1">
      <c r="A237" s="336"/>
      <c r="B237" s="336"/>
      <c r="C237" s="336"/>
      <c r="D237" s="336"/>
      <c r="E237" s="336"/>
      <c r="F237" s="336"/>
      <c r="G237" s="336"/>
      <c r="H237" s="336"/>
      <c r="I237" s="336"/>
      <c r="J237" s="336"/>
      <c r="K237" s="336"/>
      <c r="L237" s="336"/>
      <c r="M237" s="336"/>
      <c r="N237" s="336"/>
      <c r="O237" s="336"/>
      <c r="P237" s="336"/>
      <c r="Q237" s="336"/>
    </row>
    <row r="238" spans="1:17" s="1" customFormat="1" ht="18" customHeight="1">
      <c r="A238" s="336"/>
      <c r="B238" s="336"/>
      <c r="C238" s="336"/>
      <c r="D238" s="336"/>
      <c r="E238" s="336"/>
      <c r="F238" s="336"/>
      <c r="G238" s="336"/>
      <c r="H238" s="336"/>
      <c r="I238" s="336"/>
      <c r="J238" s="336"/>
      <c r="K238" s="336"/>
      <c r="L238" s="336"/>
      <c r="M238" s="336"/>
      <c r="N238" s="336"/>
      <c r="O238" s="336"/>
      <c r="P238" s="336"/>
      <c r="Q238" s="336"/>
    </row>
    <row r="239" spans="1:17" s="1" customFormat="1" ht="18" customHeight="1">
      <c r="A239" s="336"/>
      <c r="B239" s="336"/>
      <c r="C239" s="336"/>
      <c r="D239" s="336"/>
      <c r="E239" s="336"/>
      <c r="F239" s="336"/>
      <c r="G239" s="336"/>
      <c r="H239" s="336"/>
      <c r="I239" s="336"/>
      <c r="J239" s="336"/>
      <c r="K239" s="336"/>
      <c r="L239" s="336"/>
      <c r="M239" s="336"/>
      <c r="N239" s="336"/>
      <c r="O239" s="336"/>
      <c r="P239" s="336"/>
      <c r="Q239" s="336"/>
    </row>
    <row r="240" spans="1:17" s="1" customFormat="1" ht="18" customHeight="1">
      <c r="A240" s="336"/>
      <c r="B240" s="336"/>
      <c r="C240" s="336"/>
      <c r="D240" s="336"/>
      <c r="E240" s="336"/>
      <c r="F240" s="336"/>
      <c r="G240" s="336"/>
      <c r="H240" s="336"/>
      <c r="I240" s="336"/>
      <c r="J240" s="336"/>
      <c r="K240" s="336"/>
      <c r="L240" s="336"/>
      <c r="M240" s="336"/>
      <c r="N240" s="336"/>
      <c r="O240" s="336"/>
      <c r="P240" s="336"/>
      <c r="Q240" s="336"/>
    </row>
    <row r="241" spans="1:17" s="1" customFormat="1" ht="18" customHeight="1">
      <c r="A241" s="336"/>
      <c r="B241" s="336"/>
      <c r="C241" s="336"/>
      <c r="D241" s="336"/>
      <c r="E241" s="336"/>
      <c r="F241" s="336"/>
      <c r="G241" s="336"/>
      <c r="H241" s="336"/>
      <c r="I241" s="336"/>
      <c r="J241" s="336"/>
      <c r="K241" s="336"/>
      <c r="L241" s="336"/>
      <c r="M241" s="336"/>
      <c r="N241" s="336"/>
      <c r="O241" s="336"/>
      <c r="P241" s="336"/>
      <c r="Q241" s="336"/>
    </row>
    <row r="242" spans="1:17" s="1" customFormat="1" ht="18" customHeight="1">
      <c r="A242" s="336"/>
      <c r="B242" s="336"/>
      <c r="C242" s="336"/>
      <c r="D242" s="336"/>
      <c r="E242" s="336"/>
      <c r="F242" s="336"/>
      <c r="G242" s="336"/>
      <c r="H242" s="336"/>
      <c r="I242" s="336"/>
      <c r="J242" s="336"/>
      <c r="K242" s="336"/>
      <c r="L242" s="336"/>
      <c r="M242" s="336"/>
      <c r="N242" s="336"/>
      <c r="O242" s="336"/>
      <c r="P242" s="336"/>
      <c r="Q242" s="336"/>
    </row>
    <row r="243" spans="1:17" s="1" customFormat="1" ht="18" customHeight="1">
      <c r="A243" s="336"/>
      <c r="B243" s="336"/>
      <c r="C243" s="336"/>
      <c r="D243" s="336"/>
      <c r="E243" s="336"/>
      <c r="F243" s="336"/>
      <c r="G243" s="336"/>
      <c r="H243" s="336"/>
      <c r="I243" s="336"/>
      <c r="J243" s="336"/>
      <c r="K243" s="336"/>
      <c r="L243" s="336"/>
      <c r="M243" s="336"/>
      <c r="N243" s="336"/>
      <c r="O243" s="336"/>
      <c r="P243" s="336"/>
      <c r="Q243" s="336"/>
    </row>
    <row r="244" spans="1:17" s="1" customFormat="1" ht="18" customHeight="1">
      <c r="A244" s="336"/>
      <c r="B244" s="336"/>
      <c r="C244" s="336"/>
      <c r="D244" s="336"/>
      <c r="E244" s="336"/>
      <c r="F244" s="336"/>
      <c r="G244" s="336"/>
      <c r="H244" s="336"/>
      <c r="I244" s="336"/>
      <c r="J244" s="336"/>
      <c r="K244" s="336"/>
      <c r="L244" s="336"/>
      <c r="M244" s="336"/>
      <c r="N244" s="336"/>
      <c r="O244" s="336"/>
      <c r="P244" s="336"/>
      <c r="Q244" s="336"/>
    </row>
    <row r="245" spans="1:17" s="1" customFormat="1" ht="18" customHeight="1">
      <c r="A245" s="336"/>
      <c r="B245" s="336"/>
      <c r="C245" s="336"/>
      <c r="D245" s="336"/>
      <c r="E245" s="336"/>
      <c r="F245" s="336"/>
      <c r="G245" s="336"/>
      <c r="H245" s="336"/>
      <c r="I245" s="336"/>
      <c r="J245" s="336"/>
      <c r="K245" s="336"/>
      <c r="L245" s="336"/>
      <c r="M245" s="336"/>
      <c r="N245" s="336"/>
      <c r="O245" s="336"/>
      <c r="P245" s="336"/>
      <c r="Q245" s="336"/>
    </row>
    <row r="246" spans="1:17" s="1" customFormat="1" ht="18" customHeight="1">
      <c r="A246" s="336"/>
      <c r="B246" s="336"/>
      <c r="C246" s="336"/>
      <c r="D246" s="336"/>
      <c r="E246" s="336"/>
      <c r="F246" s="336"/>
      <c r="G246" s="336"/>
      <c r="H246" s="336"/>
      <c r="I246" s="336"/>
      <c r="J246" s="336"/>
      <c r="K246" s="336"/>
      <c r="L246" s="336"/>
      <c r="M246" s="336"/>
      <c r="N246" s="336"/>
      <c r="O246" s="336"/>
      <c r="P246" s="336"/>
      <c r="Q246" s="336"/>
    </row>
    <row r="247" spans="1:17" s="1" customFormat="1" ht="18" customHeight="1">
      <c r="A247" s="336"/>
      <c r="B247" s="336"/>
      <c r="C247" s="336"/>
      <c r="D247" s="336"/>
      <c r="E247" s="336"/>
      <c r="F247" s="336"/>
      <c r="G247" s="336"/>
      <c r="H247" s="336"/>
      <c r="I247" s="336"/>
      <c r="J247" s="336"/>
      <c r="K247" s="336"/>
      <c r="L247" s="336"/>
      <c r="M247" s="336"/>
      <c r="N247" s="336"/>
      <c r="O247" s="336"/>
      <c r="P247" s="336"/>
      <c r="Q247" s="336"/>
    </row>
    <row r="248" spans="1:17" s="1" customFormat="1" ht="18" customHeight="1">
      <c r="A248" s="336"/>
      <c r="B248" s="336"/>
      <c r="C248" s="336"/>
      <c r="D248" s="336"/>
      <c r="E248" s="336"/>
      <c r="F248" s="336"/>
      <c r="G248" s="336"/>
      <c r="H248" s="336"/>
      <c r="I248" s="336"/>
      <c r="J248" s="336"/>
      <c r="K248" s="336"/>
      <c r="L248" s="336"/>
      <c r="M248" s="336"/>
      <c r="N248" s="336"/>
      <c r="O248" s="336"/>
      <c r="P248" s="336"/>
      <c r="Q248" s="336"/>
    </row>
    <row r="249" spans="1:17" s="1" customFormat="1" ht="18" customHeight="1">
      <c r="A249" s="336"/>
      <c r="B249" s="336"/>
      <c r="C249" s="336"/>
      <c r="D249" s="336"/>
      <c r="E249" s="336"/>
      <c r="F249" s="336"/>
      <c r="G249" s="336"/>
      <c r="H249" s="336"/>
      <c r="I249" s="336"/>
      <c r="J249" s="336"/>
      <c r="K249" s="336"/>
      <c r="L249" s="336"/>
      <c r="M249" s="336"/>
      <c r="N249" s="336"/>
      <c r="O249" s="336"/>
      <c r="P249" s="336"/>
      <c r="Q249" s="336"/>
    </row>
    <row r="250" spans="1:17" s="1" customFormat="1" ht="18" customHeight="1">
      <c r="A250" s="336"/>
      <c r="B250" s="336"/>
      <c r="C250" s="336"/>
      <c r="D250" s="336"/>
      <c r="E250" s="336"/>
      <c r="F250" s="336"/>
      <c r="G250" s="336"/>
      <c r="H250" s="336"/>
      <c r="I250" s="336"/>
      <c r="J250" s="336"/>
      <c r="K250" s="336"/>
      <c r="L250" s="336"/>
      <c r="M250" s="336"/>
      <c r="N250" s="336"/>
      <c r="O250" s="336"/>
      <c r="P250" s="336"/>
      <c r="Q250" s="336"/>
    </row>
    <row r="251" spans="1:17" s="1" customFormat="1" ht="18" customHeight="1">
      <c r="A251" s="336"/>
      <c r="B251" s="336"/>
      <c r="C251" s="336"/>
      <c r="D251" s="336"/>
      <c r="E251" s="336"/>
      <c r="F251" s="336"/>
      <c r="G251" s="336"/>
      <c r="H251" s="336"/>
      <c r="I251" s="336"/>
      <c r="J251" s="336"/>
      <c r="K251" s="336"/>
      <c r="L251" s="336"/>
      <c r="M251" s="336"/>
      <c r="N251" s="336"/>
      <c r="O251" s="336"/>
      <c r="P251" s="336"/>
      <c r="Q251" s="336"/>
    </row>
    <row r="252" spans="1:17" s="1" customFormat="1" ht="18" customHeight="1">
      <c r="A252" s="336"/>
      <c r="B252" s="336"/>
      <c r="C252" s="336"/>
      <c r="D252" s="336"/>
      <c r="E252" s="336"/>
      <c r="F252" s="336"/>
      <c r="G252" s="336"/>
      <c r="H252" s="336"/>
      <c r="I252" s="336"/>
      <c r="J252" s="336"/>
      <c r="K252" s="336"/>
      <c r="L252" s="336"/>
      <c r="M252" s="336"/>
      <c r="N252" s="336"/>
      <c r="O252" s="336"/>
      <c r="P252" s="336"/>
      <c r="Q252" s="336"/>
    </row>
    <row r="253" spans="1:17" s="1" customFormat="1" ht="18" customHeight="1">
      <c r="A253" s="336"/>
      <c r="B253" s="336"/>
      <c r="C253" s="336"/>
      <c r="D253" s="336"/>
      <c r="E253" s="336"/>
      <c r="F253" s="336"/>
      <c r="G253" s="336"/>
      <c r="H253" s="336"/>
      <c r="I253" s="336"/>
      <c r="J253" s="336"/>
      <c r="K253" s="336"/>
      <c r="L253" s="336"/>
      <c r="M253" s="336"/>
      <c r="N253" s="336"/>
      <c r="O253" s="336"/>
      <c r="P253" s="336"/>
      <c r="Q253" s="336"/>
    </row>
    <row r="254" spans="1:17" s="1" customFormat="1" ht="18" customHeight="1">
      <c r="A254" s="336"/>
      <c r="B254" s="336"/>
      <c r="C254" s="336"/>
      <c r="D254" s="336"/>
      <c r="E254" s="336"/>
      <c r="F254" s="336"/>
      <c r="G254" s="336"/>
      <c r="H254" s="336"/>
      <c r="I254" s="336"/>
      <c r="J254" s="336"/>
      <c r="K254" s="336"/>
      <c r="L254" s="336"/>
      <c r="M254" s="336"/>
      <c r="N254" s="336"/>
      <c r="O254" s="336"/>
      <c r="P254" s="336"/>
      <c r="Q254" s="336"/>
    </row>
    <row r="255" spans="1:17" s="1" customFormat="1" ht="18" customHeight="1">
      <c r="A255" s="336"/>
      <c r="B255" s="336"/>
      <c r="C255" s="336"/>
      <c r="D255" s="336"/>
      <c r="E255" s="336"/>
      <c r="F255" s="336"/>
      <c r="G255" s="336"/>
      <c r="H255" s="336"/>
      <c r="I255" s="336"/>
      <c r="J255" s="336"/>
      <c r="K255" s="336"/>
      <c r="L255" s="336"/>
      <c r="M255" s="336"/>
      <c r="N255" s="336"/>
      <c r="O255" s="336"/>
      <c r="P255" s="336"/>
      <c r="Q255" s="336"/>
    </row>
    <row r="256" spans="1:17" s="1" customFormat="1" ht="18" customHeight="1">
      <c r="A256" s="336"/>
      <c r="B256" s="336"/>
      <c r="C256" s="336"/>
      <c r="D256" s="336"/>
      <c r="E256" s="336"/>
      <c r="F256" s="336"/>
      <c r="G256" s="336"/>
      <c r="H256" s="336"/>
      <c r="I256" s="336"/>
      <c r="J256" s="336"/>
      <c r="K256" s="336"/>
      <c r="L256" s="336"/>
      <c r="M256" s="336"/>
      <c r="N256" s="336"/>
      <c r="O256" s="336"/>
      <c r="P256" s="336"/>
      <c r="Q256" s="336"/>
    </row>
    <row r="257" spans="1:17" s="1" customFormat="1" ht="18" customHeight="1">
      <c r="A257" s="336"/>
      <c r="B257" s="336"/>
      <c r="C257" s="336"/>
      <c r="D257" s="336"/>
      <c r="E257" s="336"/>
      <c r="F257" s="336"/>
      <c r="G257" s="336"/>
      <c r="H257" s="336"/>
      <c r="I257" s="336"/>
      <c r="J257" s="336"/>
      <c r="K257" s="336"/>
      <c r="L257" s="336"/>
      <c r="M257" s="336"/>
      <c r="N257" s="336"/>
      <c r="O257" s="336"/>
      <c r="P257" s="336"/>
      <c r="Q257" s="336"/>
    </row>
    <row r="258" spans="1:17" s="1" customFormat="1" ht="18" customHeight="1">
      <c r="A258" s="336"/>
      <c r="B258" s="336"/>
      <c r="C258" s="336"/>
      <c r="D258" s="336"/>
      <c r="E258" s="336"/>
      <c r="F258" s="336"/>
      <c r="G258" s="336"/>
      <c r="H258" s="336"/>
      <c r="I258" s="336"/>
      <c r="J258" s="336"/>
      <c r="K258" s="336"/>
      <c r="L258" s="336"/>
      <c r="M258" s="336"/>
      <c r="N258" s="336"/>
      <c r="O258" s="336"/>
      <c r="P258" s="336"/>
      <c r="Q258" s="336"/>
    </row>
    <row r="259" spans="1:17" s="1" customFormat="1" ht="18" customHeight="1">
      <c r="A259" s="336"/>
      <c r="B259" s="336"/>
      <c r="C259" s="336"/>
      <c r="D259" s="336"/>
      <c r="E259" s="336"/>
      <c r="F259" s="336"/>
      <c r="G259" s="336"/>
      <c r="H259" s="336"/>
      <c r="I259" s="336"/>
      <c r="J259" s="336"/>
      <c r="K259" s="336"/>
      <c r="L259" s="336"/>
      <c r="M259" s="336"/>
      <c r="N259" s="336"/>
      <c r="O259" s="336"/>
      <c r="P259" s="336"/>
      <c r="Q259" s="336"/>
    </row>
    <row r="260" spans="1:17" s="1" customFormat="1" ht="18" customHeight="1">
      <c r="A260" s="336"/>
      <c r="B260" s="336"/>
      <c r="C260" s="336"/>
      <c r="D260" s="336"/>
      <c r="E260" s="336"/>
      <c r="F260" s="336"/>
      <c r="G260" s="336"/>
      <c r="H260" s="336"/>
      <c r="I260" s="336"/>
      <c r="J260" s="336"/>
      <c r="K260" s="336"/>
      <c r="L260" s="336"/>
      <c r="M260" s="336"/>
      <c r="N260" s="336"/>
      <c r="O260" s="336"/>
      <c r="P260" s="336"/>
      <c r="Q260" s="336"/>
    </row>
    <row r="261" spans="1:17" s="1" customFormat="1" ht="18" customHeight="1">
      <c r="A261" s="336"/>
      <c r="B261" s="336"/>
      <c r="C261" s="336"/>
      <c r="D261" s="336"/>
      <c r="E261" s="336"/>
      <c r="F261" s="336"/>
      <c r="G261" s="336"/>
      <c r="H261" s="336"/>
      <c r="I261" s="336"/>
      <c r="J261" s="336"/>
      <c r="K261" s="336"/>
      <c r="L261" s="336"/>
      <c r="M261" s="336"/>
      <c r="N261" s="336"/>
      <c r="O261" s="336"/>
      <c r="P261" s="336"/>
      <c r="Q261" s="336"/>
    </row>
    <row r="262" spans="1:17" s="1" customFormat="1" ht="18" customHeight="1">
      <c r="A262" s="336"/>
      <c r="B262" s="336"/>
      <c r="C262" s="336"/>
      <c r="D262" s="336"/>
      <c r="E262" s="336"/>
      <c r="F262" s="336"/>
      <c r="G262" s="336"/>
      <c r="H262" s="336"/>
      <c r="I262" s="336"/>
      <c r="J262" s="336"/>
      <c r="K262" s="336"/>
      <c r="L262" s="336"/>
      <c r="M262" s="336"/>
      <c r="N262" s="336"/>
      <c r="O262" s="336"/>
      <c r="P262" s="336"/>
      <c r="Q262" s="336"/>
    </row>
    <row r="263" spans="1:17" s="1" customFormat="1" ht="18" customHeight="1">
      <c r="A263" s="336"/>
      <c r="B263" s="336"/>
      <c r="C263" s="336"/>
      <c r="D263" s="336"/>
      <c r="E263" s="336"/>
      <c r="F263" s="336"/>
      <c r="G263" s="336"/>
      <c r="H263" s="336"/>
      <c r="I263" s="336"/>
      <c r="J263" s="336"/>
      <c r="K263" s="336"/>
      <c r="L263" s="336"/>
      <c r="M263" s="336"/>
      <c r="N263" s="336"/>
      <c r="O263" s="336"/>
      <c r="P263" s="336"/>
      <c r="Q263" s="336"/>
    </row>
    <row r="264" spans="1:17" s="1" customFormat="1" ht="18" customHeight="1">
      <c r="A264" s="336"/>
      <c r="B264" s="336"/>
      <c r="C264" s="336"/>
      <c r="D264" s="336"/>
      <c r="E264" s="336"/>
      <c r="F264" s="336"/>
      <c r="G264" s="336"/>
      <c r="H264" s="336"/>
      <c r="I264" s="336"/>
      <c r="J264" s="336"/>
      <c r="K264" s="336"/>
      <c r="L264" s="336"/>
      <c r="M264" s="336"/>
      <c r="N264" s="336"/>
      <c r="O264" s="336"/>
      <c r="P264" s="336"/>
      <c r="Q264" s="336"/>
    </row>
    <row r="265" spans="1:17" s="1" customFormat="1" ht="18" customHeight="1">
      <c r="A265" s="336"/>
      <c r="B265" s="336"/>
      <c r="C265" s="336"/>
      <c r="D265" s="336"/>
      <c r="E265" s="336"/>
      <c r="F265" s="336"/>
      <c r="G265" s="336"/>
      <c r="H265" s="336"/>
      <c r="I265" s="336"/>
      <c r="J265" s="336"/>
      <c r="K265" s="336"/>
      <c r="L265" s="336"/>
      <c r="M265" s="336"/>
      <c r="N265" s="336"/>
      <c r="O265" s="336"/>
      <c r="P265" s="336"/>
      <c r="Q265" s="336"/>
    </row>
    <row r="266" spans="1:17" s="1" customFormat="1" ht="18" customHeight="1">
      <c r="A266" s="336"/>
      <c r="B266" s="336"/>
      <c r="C266" s="336"/>
      <c r="D266" s="336"/>
      <c r="E266" s="336"/>
      <c r="F266" s="336"/>
      <c r="G266" s="336"/>
      <c r="H266" s="336"/>
      <c r="I266" s="336"/>
      <c r="J266" s="336"/>
      <c r="K266" s="336"/>
      <c r="L266" s="336"/>
      <c r="M266" s="336"/>
      <c r="N266" s="336"/>
      <c r="O266" s="336"/>
      <c r="P266" s="336"/>
      <c r="Q266" s="336"/>
    </row>
    <row r="267" spans="1:17" s="1" customFormat="1" ht="18" customHeight="1">
      <c r="A267" s="336"/>
      <c r="B267" s="336"/>
      <c r="C267" s="336"/>
      <c r="D267" s="336"/>
      <c r="E267" s="336"/>
      <c r="F267" s="336"/>
      <c r="G267" s="336"/>
      <c r="H267" s="336"/>
      <c r="I267" s="336"/>
      <c r="J267" s="336"/>
      <c r="K267" s="336"/>
      <c r="L267" s="336"/>
      <c r="M267" s="336"/>
      <c r="N267" s="336"/>
      <c r="O267" s="336"/>
      <c r="P267" s="336"/>
      <c r="Q267" s="336"/>
    </row>
    <row r="268" spans="1:17" s="1" customFormat="1" ht="18" customHeight="1">
      <c r="A268" s="336"/>
      <c r="B268" s="336"/>
      <c r="C268" s="336"/>
      <c r="D268" s="336"/>
      <c r="E268" s="336"/>
      <c r="F268" s="336"/>
      <c r="G268" s="336"/>
      <c r="H268" s="336"/>
      <c r="I268" s="336"/>
      <c r="J268" s="336"/>
      <c r="K268" s="336"/>
      <c r="L268" s="336"/>
      <c r="M268" s="336"/>
      <c r="N268" s="336"/>
      <c r="O268" s="336"/>
      <c r="P268" s="336"/>
      <c r="Q268" s="336"/>
    </row>
    <row r="269" spans="1:17" s="1" customFormat="1" ht="18" customHeight="1">
      <c r="A269" s="336"/>
      <c r="B269" s="336"/>
      <c r="C269" s="336"/>
      <c r="D269" s="336"/>
      <c r="E269" s="336"/>
      <c r="F269" s="336"/>
      <c r="G269" s="336"/>
      <c r="H269" s="336"/>
      <c r="I269" s="336"/>
      <c r="J269" s="336"/>
      <c r="K269" s="336"/>
      <c r="L269" s="336"/>
      <c r="M269" s="336"/>
      <c r="N269" s="336"/>
      <c r="O269" s="336"/>
      <c r="P269" s="336"/>
      <c r="Q269" s="336"/>
    </row>
    <row r="270" spans="1:17" s="1" customFormat="1" ht="18" customHeight="1">
      <c r="A270" s="336"/>
      <c r="B270" s="336"/>
      <c r="C270" s="336"/>
      <c r="D270" s="336"/>
      <c r="E270" s="336"/>
      <c r="F270" s="336"/>
      <c r="G270" s="336"/>
      <c r="H270" s="336"/>
      <c r="I270" s="336"/>
      <c r="J270" s="336"/>
      <c r="K270" s="336"/>
      <c r="L270" s="336"/>
      <c r="M270" s="336"/>
      <c r="N270" s="336"/>
      <c r="O270" s="336"/>
      <c r="P270" s="336"/>
      <c r="Q270" s="336"/>
    </row>
    <row r="271" spans="1:17" s="1" customFormat="1" ht="18" customHeight="1">
      <c r="A271" s="336"/>
      <c r="B271" s="336"/>
      <c r="C271" s="336"/>
      <c r="D271" s="336"/>
      <c r="E271" s="336"/>
      <c r="F271" s="336"/>
      <c r="G271" s="336"/>
      <c r="H271" s="336"/>
      <c r="I271" s="336"/>
      <c r="J271" s="336"/>
      <c r="K271" s="336"/>
      <c r="L271" s="336"/>
      <c r="M271" s="336"/>
      <c r="N271" s="336"/>
      <c r="O271" s="336"/>
      <c r="P271" s="336"/>
      <c r="Q271" s="336"/>
    </row>
    <row r="272" spans="1:17" s="1" customFormat="1" ht="18" customHeight="1">
      <c r="A272" s="336"/>
      <c r="B272" s="336"/>
      <c r="C272" s="336"/>
      <c r="D272" s="336"/>
      <c r="E272" s="336"/>
      <c r="F272" s="336"/>
      <c r="G272" s="336"/>
      <c r="H272" s="336"/>
      <c r="I272" s="336"/>
      <c r="J272" s="336"/>
      <c r="K272" s="336"/>
      <c r="L272" s="336"/>
      <c r="M272" s="336"/>
      <c r="N272" s="336"/>
      <c r="O272" s="336"/>
      <c r="P272" s="336"/>
      <c r="Q272" s="336"/>
    </row>
    <row r="273" spans="1:17" s="1" customFormat="1" ht="18" customHeight="1">
      <c r="A273" s="336"/>
      <c r="B273" s="336"/>
      <c r="C273" s="336"/>
      <c r="D273" s="336"/>
      <c r="E273" s="336"/>
      <c r="F273" s="336"/>
      <c r="G273" s="336"/>
      <c r="H273" s="336"/>
      <c r="I273" s="336"/>
      <c r="J273" s="336"/>
      <c r="K273" s="336"/>
      <c r="L273" s="336"/>
      <c r="M273" s="336"/>
      <c r="N273" s="336"/>
      <c r="O273" s="336"/>
      <c r="P273" s="336"/>
      <c r="Q273" s="336"/>
    </row>
    <row r="274" spans="1:17" s="1" customFormat="1" ht="18" customHeight="1">
      <c r="A274" s="336"/>
      <c r="B274" s="336"/>
      <c r="C274" s="336"/>
      <c r="D274" s="336"/>
      <c r="E274" s="336"/>
      <c r="F274" s="336"/>
      <c r="G274" s="336"/>
      <c r="H274" s="336"/>
      <c r="I274" s="336"/>
      <c r="J274" s="336"/>
      <c r="K274" s="336"/>
      <c r="L274" s="336"/>
      <c r="M274" s="336"/>
      <c r="N274" s="336"/>
      <c r="O274" s="336"/>
      <c r="P274" s="336"/>
      <c r="Q274" s="336"/>
    </row>
    <row r="275" spans="1:17" s="1" customFormat="1" ht="18" customHeight="1">
      <c r="A275" s="336"/>
      <c r="B275" s="336"/>
      <c r="C275" s="336"/>
      <c r="D275" s="336"/>
      <c r="E275" s="336"/>
      <c r="F275" s="336"/>
      <c r="G275" s="336"/>
      <c r="H275" s="336"/>
      <c r="I275" s="336"/>
      <c r="J275" s="336"/>
      <c r="K275" s="336"/>
      <c r="L275" s="336"/>
      <c r="M275" s="336"/>
      <c r="N275" s="336"/>
      <c r="O275" s="336"/>
      <c r="P275" s="336"/>
      <c r="Q275" s="336"/>
    </row>
    <row r="276" spans="1:17" s="1" customFormat="1" ht="18" customHeight="1">
      <c r="A276" s="336"/>
      <c r="B276" s="336"/>
      <c r="C276" s="336"/>
      <c r="D276" s="336"/>
      <c r="E276" s="336"/>
      <c r="F276" s="336"/>
      <c r="G276" s="336"/>
      <c r="H276" s="336"/>
      <c r="I276" s="336"/>
      <c r="J276" s="336"/>
      <c r="K276" s="336"/>
      <c r="L276" s="336"/>
      <c r="M276" s="336"/>
      <c r="N276" s="336"/>
      <c r="O276" s="336"/>
      <c r="P276" s="336"/>
      <c r="Q276" s="336"/>
    </row>
    <row r="277" spans="1:17" s="1" customFormat="1" ht="18" customHeight="1">
      <c r="A277" s="336"/>
      <c r="B277" s="336"/>
      <c r="C277" s="336"/>
      <c r="D277" s="336"/>
      <c r="E277" s="336"/>
      <c r="F277" s="336"/>
      <c r="G277" s="336"/>
      <c r="H277" s="336"/>
      <c r="I277" s="336"/>
      <c r="J277" s="336"/>
      <c r="K277" s="336"/>
      <c r="L277" s="336"/>
      <c r="M277" s="336"/>
      <c r="N277" s="336"/>
      <c r="O277" s="336"/>
      <c r="P277" s="336"/>
      <c r="Q277" s="336"/>
    </row>
    <row r="278" spans="1:17" s="1" customFormat="1" ht="18" customHeight="1">
      <c r="A278" s="336"/>
      <c r="B278" s="336"/>
      <c r="C278" s="336"/>
      <c r="D278" s="336"/>
      <c r="E278" s="336"/>
      <c r="F278" s="336"/>
      <c r="G278" s="336"/>
      <c r="H278" s="336"/>
      <c r="I278" s="336"/>
      <c r="J278" s="336"/>
      <c r="K278" s="336"/>
      <c r="L278" s="336"/>
      <c r="M278" s="336"/>
      <c r="N278" s="336"/>
      <c r="O278" s="336"/>
      <c r="P278" s="336"/>
      <c r="Q278" s="336"/>
    </row>
    <row r="279" spans="1:17" s="1" customFormat="1" ht="18" customHeight="1">
      <c r="A279" s="336"/>
      <c r="B279" s="336"/>
      <c r="C279" s="336"/>
      <c r="D279" s="336"/>
      <c r="E279" s="336"/>
      <c r="F279" s="336"/>
      <c r="G279" s="336"/>
      <c r="H279" s="336"/>
      <c r="I279" s="336"/>
      <c r="J279" s="336"/>
      <c r="K279" s="336"/>
      <c r="L279" s="336"/>
      <c r="M279" s="336"/>
      <c r="N279" s="336"/>
      <c r="O279" s="336"/>
      <c r="P279" s="336"/>
      <c r="Q279" s="336"/>
    </row>
    <row r="280" spans="1:17" s="1" customFormat="1" ht="18" customHeight="1">
      <c r="A280" s="336"/>
      <c r="B280" s="336"/>
      <c r="C280" s="336"/>
      <c r="D280" s="336"/>
      <c r="E280" s="336"/>
      <c r="F280" s="336"/>
      <c r="G280" s="336"/>
      <c r="H280" s="336"/>
      <c r="I280" s="336"/>
      <c r="J280" s="336"/>
      <c r="K280" s="336"/>
      <c r="L280" s="336"/>
      <c r="M280" s="336"/>
      <c r="N280" s="336"/>
      <c r="O280" s="336"/>
      <c r="P280" s="336"/>
      <c r="Q280" s="336"/>
    </row>
    <row r="281" spans="1:17" s="1" customFormat="1" ht="18" customHeight="1">
      <c r="A281" s="336"/>
      <c r="B281" s="336"/>
      <c r="C281" s="336"/>
      <c r="D281" s="336"/>
      <c r="E281" s="336"/>
      <c r="F281" s="336"/>
      <c r="G281" s="336"/>
      <c r="H281" s="336"/>
      <c r="I281" s="336"/>
      <c r="J281" s="336"/>
      <c r="K281" s="336"/>
      <c r="L281" s="336"/>
      <c r="M281" s="336"/>
      <c r="N281" s="336"/>
      <c r="O281" s="336"/>
      <c r="P281" s="336"/>
      <c r="Q281" s="336"/>
    </row>
    <row r="282" spans="1:17" s="1" customFormat="1" ht="18" customHeight="1">
      <c r="A282" s="336"/>
      <c r="B282" s="336"/>
      <c r="C282" s="336"/>
      <c r="D282" s="336"/>
      <c r="E282" s="336"/>
      <c r="F282" s="336"/>
      <c r="G282" s="336"/>
      <c r="H282" s="336"/>
      <c r="I282" s="336"/>
      <c r="J282" s="336"/>
      <c r="K282" s="336"/>
      <c r="L282" s="336"/>
      <c r="M282" s="336"/>
      <c r="N282" s="336"/>
      <c r="O282" s="336"/>
      <c r="P282" s="336"/>
      <c r="Q282" s="336"/>
    </row>
    <row r="283" spans="1:17" s="1" customFormat="1" ht="18" customHeight="1">
      <c r="A283" s="336"/>
      <c r="B283" s="336"/>
      <c r="C283" s="336"/>
      <c r="D283" s="336"/>
      <c r="E283" s="336"/>
      <c r="F283" s="336"/>
      <c r="G283" s="336"/>
      <c r="H283" s="336"/>
      <c r="I283" s="336"/>
      <c r="J283" s="336"/>
      <c r="K283" s="336"/>
      <c r="L283" s="336"/>
      <c r="M283" s="336"/>
      <c r="N283" s="336"/>
      <c r="O283" s="336"/>
      <c r="P283" s="336"/>
      <c r="Q283" s="336"/>
    </row>
    <row r="284" spans="1:17" s="1" customFormat="1" ht="18" customHeight="1">
      <c r="A284" s="336"/>
      <c r="B284" s="336"/>
      <c r="C284" s="336"/>
      <c r="D284" s="336"/>
      <c r="E284" s="336"/>
      <c r="F284" s="336"/>
      <c r="G284" s="336"/>
      <c r="H284" s="336"/>
      <c r="I284" s="336"/>
      <c r="J284" s="336"/>
      <c r="K284" s="336"/>
      <c r="L284" s="336"/>
      <c r="M284" s="336"/>
      <c r="N284" s="336"/>
      <c r="O284" s="336"/>
      <c r="P284" s="336"/>
      <c r="Q284" s="336"/>
    </row>
    <row r="285" spans="1:17" s="1" customFormat="1" ht="18" customHeight="1">
      <c r="A285" s="336"/>
      <c r="B285" s="336"/>
      <c r="C285" s="336"/>
      <c r="D285" s="336"/>
      <c r="E285" s="336"/>
      <c r="F285" s="336"/>
      <c r="G285" s="336"/>
      <c r="H285" s="336"/>
      <c r="I285" s="336"/>
      <c r="J285" s="336"/>
      <c r="K285" s="336"/>
      <c r="L285" s="336"/>
      <c r="M285" s="336"/>
      <c r="N285" s="336"/>
      <c r="O285" s="336"/>
      <c r="P285" s="336"/>
      <c r="Q285" s="336"/>
    </row>
    <row r="286" spans="1:17" s="1" customFormat="1" ht="18" customHeight="1">
      <c r="A286" s="336"/>
      <c r="B286" s="336"/>
      <c r="C286" s="336"/>
      <c r="D286" s="336"/>
      <c r="E286" s="336"/>
      <c r="F286" s="336"/>
      <c r="G286" s="336"/>
      <c r="H286" s="336"/>
      <c r="I286" s="336"/>
      <c r="J286" s="336"/>
      <c r="K286" s="336"/>
      <c r="L286" s="336"/>
      <c r="M286" s="336"/>
      <c r="N286" s="336"/>
      <c r="O286" s="336"/>
      <c r="P286" s="336"/>
      <c r="Q286" s="336"/>
    </row>
    <row r="287" spans="1:17" s="1" customFormat="1" ht="18" customHeight="1">
      <c r="A287" s="336"/>
      <c r="B287" s="336"/>
      <c r="C287" s="336"/>
      <c r="D287" s="336"/>
      <c r="E287" s="336"/>
      <c r="F287" s="336"/>
      <c r="G287" s="336"/>
      <c r="H287" s="336"/>
      <c r="I287" s="336"/>
      <c r="J287" s="336"/>
      <c r="K287" s="336"/>
      <c r="L287" s="336"/>
      <c r="M287" s="336"/>
      <c r="N287" s="336"/>
      <c r="O287" s="336"/>
      <c r="P287" s="336"/>
      <c r="Q287" s="336"/>
    </row>
    <row r="288" spans="1:17" s="1" customFormat="1" ht="18" customHeight="1">
      <c r="A288" s="336"/>
      <c r="B288" s="336"/>
      <c r="C288" s="336"/>
      <c r="D288" s="336"/>
      <c r="E288" s="336"/>
      <c r="F288" s="336"/>
      <c r="G288" s="336"/>
      <c r="H288" s="336"/>
      <c r="I288" s="336"/>
      <c r="J288" s="336"/>
      <c r="K288" s="336"/>
      <c r="L288" s="336"/>
      <c r="M288" s="336"/>
      <c r="N288" s="336"/>
      <c r="O288" s="336"/>
      <c r="P288" s="336"/>
      <c r="Q288" s="336"/>
    </row>
    <row r="289" spans="1:17" s="1" customFormat="1" ht="18" customHeight="1">
      <c r="A289" s="336"/>
      <c r="B289" s="336"/>
      <c r="C289" s="336"/>
      <c r="D289" s="336"/>
      <c r="E289" s="336"/>
      <c r="F289" s="336"/>
      <c r="G289" s="336"/>
      <c r="H289" s="336"/>
      <c r="I289" s="336"/>
      <c r="J289" s="336"/>
      <c r="K289" s="336"/>
      <c r="L289" s="336"/>
      <c r="M289" s="336"/>
      <c r="N289" s="336"/>
      <c r="O289" s="336"/>
      <c r="P289" s="336"/>
      <c r="Q289" s="336"/>
    </row>
    <row r="290" spans="1:17" s="1" customFormat="1" ht="18" customHeight="1">
      <c r="A290" s="336"/>
      <c r="B290" s="336"/>
      <c r="C290" s="336"/>
      <c r="D290" s="336"/>
      <c r="E290" s="336"/>
      <c r="F290" s="336"/>
      <c r="G290" s="336"/>
      <c r="H290" s="336"/>
      <c r="I290" s="336"/>
      <c r="J290" s="336"/>
      <c r="K290" s="336"/>
      <c r="L290" s="336"/>
      <c r="M290" s="336"/>
      <c r="N290" s="336"/>
      <c r="O290" s="336"/>
      <c r="P290" s="336"/>
      <c r="Q290" s="336"/>
    </row>
    <row r="291" spans="1:17" s="1" customFormat="1" ht="18" customHeight="1">
      <c r="A291" s="336"/>
      <c r="B291" s="336"/>
      <c r="C291" s="336"/>
      <c r="D291" s="336"/>
      <c r="E291" s="336"/>
      <c r="F291" s="336"/>
      <c r="G291" s="336"/>
      <c r="H291" s="336"/>
      <c r="I291" s="336"/>
      <c r="J291" s="336"/>
      <c r="K291" s="336"/>
      <c r="L291" s="336"/>
      <c r="M291" s="336"/>
      <c r="N291" s="336"/>
      <c r="O291" s="336"/>
      <c r="P291" s="336"/>
      <c r="Q291" s="336"/>
    </row>
    <row r="292" spans="1:17" s="1" customFormat="1" ht="18" customHeight="1">
      <c r="A292" s="336"/>
      <c r="B292" s="336"/>
      <c r="C292" s="336"/>
      <c r="D292" s="336"/>
      <c r="E292" s="336"/>
      <c r="F292" s="336"/>
      <c r="G292" s="336"/>
      <c r="H292" s="336"/>
      <c r="I292" s="336"/>
      <c r="J292" s="336"/>
      <c r="K292" s="336"/>
      <c r="L292" s="336"/>
      <c r="M292" s="336"/>
      <c r="N292" s="336"/>
      <c r="O292" s="336"/>
      <c r="P292" s="336"/>
      <c r="Q292" s="336"/>
    </row>
    <row r="293" spans="1:17" s="1" customFormat="1" ht="18" customHeight="1">
      <c r="A293" s="336"/>
      <c r="B293" s="336"/>
      <c r="C293" s="336"/>
      <c r="D293" s="336"/>
      <c r="E293" s="336"/>
      <c r="F293" s="336"/>
      <c r="G293" s="336"/>
      <c r="H293" s="336"/>
      <c r="I293" s="336"/>
      <c r="J293" s="336"/>
      <c r="K293" s="336"/>
      <c r="L293" s="336"/>
      <c r="M293" s="336"/>
      <c r="N293" s="336"/>
      <c r="O293" s="336"/>
      <c r="P293" s="336"/>
      <c r="Q293" s="336"/>
    </row>
    <row r="294" spans="1:17" s="1" customFormat="1" ht="18" customHeight="1">
      <c r="A294" s="336"/>
      <c r="B294" s="336"/>
      <c r="C294" s="336"/>
      <c r="D294" s="336"/>
      <c r="E294" s="336"/>
      <c r="F294" s="336"/>
      <c r="G294" s="336"/>
      <c r="H294" s="336"/>
      <c r="I294" s="336"/>
      <c r="J294" s="336"/>
      <c r="K294" s="336"/>
      <c r="L294" s="336"/>
      <c r="M294" s="336"/>
      <c r="N294" s="336"/>
      <c r="O294" s="336"/>
      <c r="P294" s="336"/>
      <c r="Q294" s="336"/>
    </row>
    <row r="295" spans="1:17" s="1" customFormat="1" ht="18" customHeight="1">
      <c r="A295" s="336"/>
      <c r="B295" s="336"/>
      <c r="C295" s="336"/>
      <c r="D295" s="336"/>
      <c r="E295" s="336"/>
      <c r="F295" s="336"/>
      <c r="G295" s="336"/>
      <c r="H295" s="336"/>
      <c r="I295" s="336"/>
      <c r="J295" s="336"/>
      <c r="K295" s="336"/>
      <c r="L295" s="336"/>
      <c r="M295" s="336"/>
      <c r="N295" s="336"/>
      <c r="O295" s="336"/>
      <c r="P295" s="336"/>
      <c r="Q295" s="336"/>
    </row>
    <row r="296" spans="1:17" s="1" customFormat="1" ht="18" customHeight="1">
      <c r="A296" s="336"/>
      <c r="B296" s="336"/>
      <c r="C296" s="336"/>
      <c r="D296" s="336"/>
      <c r="E296" s="336"/>
      <c r="F296" s="336"/>
      <c r="G296" s="336"/>
      <c r="H296" s="336"/>
      <c r="I296" s="336"/>
      <c r="J296" s="336"/>
      <c r="K296" s="336"/>
      <c r="L296" s="336"/>
      <c r="M296" s="336"/>
      <c r="N296" s="336"/>
      <c r="O296" s="336"/>
      <c r="P296" s="336"/>
      <c r="Q296" s="336"/>
    </row>
    <row r="297" spans="1:17" s="1" customFormat="1" ht="18" customHeight="1">
      <c r="A297" s="336"/>
      <c r="B297" s="336"/>
      <c r="C297" s="336"/>
      <c r="D297" s="336"/>
      <c r="E297" s="336"/>
      <c r="F297" s="336"/>
      <c r="G297" s="336"/>
      <c r="H297" s="336"/>
      <c r="I297" s="336"/>
      <c r="J297" s="336"/>
      <c r="K297" s="336"/>
      <c r="L297" s="336"/>
      <c r="M297" s="336"/>
      <c r="N297" s="336"/>
      <c r="O297" s="336"/>
      <c r="P297" s="336"/>
      <c r="Q297" s="336"/>
    </row>
    <row r="298" spans="1:17" s="1" customFormat="1" ht="18" customHeight="1">
      <c r="A298" s="336"/>
      <c r="B298" s="336"/>
      <c r="C298" s="336"/>
      <c r="D298" s="336"/>
      <c r="E298" s="336"/>
      <c r="F298" s="336"/>
      <c r="G298" s="336"/>
      <c r="H298" s="336"/>
      <c r="I298" s="336"/>
      <c r="J298" s="336"/>
      <c r="K298" s="336"/>
      <c r="L298" s="336"/>
      <c r="M298" s="336"/>
      <c r="N298" s="336"/>
      <c r="O298" s="336"/>
      <c r="P298" s="336"/>
      <c r="Q298" s="336"/>
    </row>
    <row r="299" spans="1:17" s="1" customFormat="1" ht="18" customHeight="1">
      <c r="A299" s="336"/>
      <c r="B299" s="336"/>
      <c r="C299" s="336"/>
      <c r="D299" s="336"/>
      <c r="E299" s="336"/>
      <c r="F299" s="336"/>
      <c r="G299" s="336"/>
      <c r="H299" s="336"/>
      <c r="I299" s="336"/>
      <c r="J299" s="336"/>
      <c r="K299" s="336"/>
      <c r="L299" s="336"/>
      <c r="M299" s="336"/>
      <c r="N299" s="336"/>
      <c r="O299" s="336"/>
      <c r="P299" s="336"/>
      <c r="Q299" s="336"/>
    </row>
    <row r="300" spans="1:17" s="1" customFormat="1" ht="18" customHeight="1">
      <c r="A300" s="336"/>
      <c r="B300" s="336"/>
      <c r="C300" s="336"/>
      <c r="D300" s="336"/>
      <c r="E300" s="336"/>
      <c r="F300" s="336"/>
      <c r="G300" s="336"/>
      <c r="H300" s="336"/>
      <c r="I300" s="336"/>
      <c r="J300" s="336"/>
      <c r="K300" s="336"/>
      <c r="L300" s="336"/>
      <c r="M300" s="336"/>
      <c r="N300" s="336"/>
      <c r="O300" s="336"/>
      <c r="P300" s="336"/>
      <c r="Q300" s="336"/>
    </row>
    <row r="301" spans="1:17" s="1" customFormat="1" ht="18" customHeight="1">
      <c r="A301" s="336"/>
      <c r="B301" s="336"/>
      <c r="C301" s="336"/>
      <c r="D301" s="336"/>
      <c r="E301" s="336"/>
      <c r="F301" s="336"/>
      <c r="G301" s="336"/>
      <c r="H301" s="336"/>
      <c r="I301" s="336"/>
      <c r="J301" s="336"/>
      <c r="K301" s="336"/>
      <c r="L301" s="336"/>
      <c r="M301" s="336"/>
      <c r="N301" s="336"/>
      <c r="O301" s="336"/>
      <c r="P301" s="336"/>
      <c r="Q301" s="336"/>
    </row>
    <row r="302" spans="1:17" s="1" customFormat="1" ht="18" customHeight="1">
      <c r="A302" s="336"/>
      <c r="B302" s="336"/>
      <c r="C302" s="336"/>
      <c r="D302" s="336"/>
      <c r="E302" s="336"/>
      <c r="F302" s="336"/>
      <c r="G302" s="336"/>
      <c r="H302" s="336"/>
      <c r="I302" s="336"/>
      <c r="J302" s="336"/>
      <c r="K302" s="336"/>
      <c r="L302" s="336"/>
      <c r="M302" s="336"/>
      <c r="N302" s="336"/>
      <c r="O302" s="336"/>
      <c r="P302" s="336"/>
      <c r="Q302" s="336"/>
    </row>
    <row r="303" spans="1:17" s="1" customFormat="1" ht="18" customHeight="1">
      <c r="A303" s="336"/>
      <c r="B303" s="336"/>
      <c r="C303" s="336"/>
      <c r="D303" s="336"/>
      <c r="E303" s="336"/>
      <c r="F303" s="336"/>
      <c r="G303" s="336"/>
      <c r="H303" s="336"/>
      <c r="I303" s="336"/>
      <c r="J303" s="336"/>
      <c r="K303" s="336"/>
      <c r="L303" s="336"/>
      <c r="M303" s="336"/>
      <c r="N303" s="336"/>
      <c r="O303" s="336"/>
      <c r="P303" s="336"/>
      <c r="Q303" s="336"/>
    </row>
    <row r="304" spans="1:17" s="1" customFormat="1" ht="18" customHeight="1">
      <c r="A304" s="336"/>
      <c r="B304" s="336"/>
      <c r="C304" s="336"/>
      <c r="D304" s="336"/>
      <c r="E304" s="336"/>
      <c r="F304" s="336"/>
      <c r="G304" s="336"/>
      <c r="H304" s="336"/>
      <c r="I304" s="336"/>
      <c r="J304" s="336"/>
      <c r="K304" s="336"/>
      <c r="L304" s="336"/>
      <c r="M304" s="336"/>
      <c r="N304" s="336"/>
      <c r="O304" s="336"/>
      <c r="P304" s="336"/>
      <c r="Q304" s="336"/>
    </row>
    <row r="305" spans="1:17" s="1" customFormat="1" ht="18" customHeight="1">
      <c r="A305" s="336"/>
      <c r="B305" s="336"/>
      <c r="C305" s="336"/>
      <c r="D305" s="336"/>
      <c r="E305" s="336"/>
      <c r="F305" s="336"/>
      <c r="G305" s="336"/>
      <c r="H305" s="336"/>
      <c r="I305" s="336"/>
      <c r="J305" s="336"/>
      <c r="K305" s="336"/>
      <c r="L305" s="336"/>
      <c r="M305" s="336"/>
      <c r="N305" s="336"/>
      <c r="O305" s="336"/>
      <c r="P305" s="336"/>
      <c r="Q305" s="336"/>
    </row>
    <row r="306" spans="1:17" s="1" customFormat="1" ht="18" customHeight="1">
      <c r="A306" s="336"/>
      <c r="B306" s="336"/>
      <c r="C306" s="336"/>
      <c r="D306" s="336"/>
      <c r="E306" s="336"/>
      <c r="F306" s="336"/>
      <c r="G306" s="336"/>
      <c r="H306" s="336"/>
      <c r="I306" s="336"/>
      <c r="J306" s="336"/>
      <c r="K306" s="336"/>
      <c r="L306" s="336"/>
      <c r="M306" s="336"/>
      <c r="N306" s="336"/>
      <c r="O306" s="336"/>
      <c r="P306" s="336"/>
      <c r="Q306" s="336"/>
    </row>
    <row r="307" spans="1:17" s="1" customFormat="1" ht="18" customHeight="1">
      <c r="A307" s="336"/>
      <c r="B307" s="336"/>
      <c r="C307" s="336"/>
      <c r="D307" s="336"/>
      <c r="E307" s="336"/>
      <c r="F307" s="336"/>
      <c r="G307" s="336"/>
      <c r="H307" s="336"/>
      <c r="I307" s="336"/>
      <c r="J307" s="336"/>
      <c r="K307" s="336"/>
      <c r="L307" s="336"/>
      <c r="M307" s="336"/>
      <c r="N307" s="336"/>
      <c r="O307" s="336"/>
      <c r="P307" s="336"/>
      <c r="Q307" s="336"/>
    </row>
    <row r="308" spans="1:17" s="1" customFormat="1" ht="18" customHeight="1">
      <c r="A308" s="336"/>
      <c r="B308" s="336"/>
      <c r="C308" s="336"/>
      <c r="D308" s="336"/>
      <c r="E308" s="336"/>
      <c r="F308" s="336"/>
      <c r="G308" s="336"/>
      <c r="H308" s="336"/>
      <c r="I308" s="336"/>
      <c r="J308" s="336"/>
      <c r="K308" s="336"/>
      <c r="L308" s="336"/>
      <c r="M308" s="336"/>
      <c r="N308" s="336"/>
      <c r="O308" s="336"/>
      <c r="P308" s="336"/>
      <c r="Q308" s="336"/>
    </row>
    <row r="309" spans="1:17" s="1" customFormat="1" ht="18" customHeight="1">
      <c r="A309" s="336"/>
      <c r="B309" s="336"/>
      <c r="C309" s="336"/>
      <c r="D309" s="336"/>
      <c r="E309" s="336"/>
      <c r="F309" s="336"/>
      <c r="G309" s="336"/>
      <c r="H309" s="336"/>
      <c r="I309" s="336"/>
      <c r="J309" s="336"/>
      <c r="K309" s="336"/>
      <c r="L309" s="336"/>
      <c r="M309" s="336"/>
      <c r="N309" s="336"/>
      <c r="O309" s="336"/>
      <c r="P309" s="336"/>
      <c r="Q309" s="336"/>
    </row>
    <row r="310" spans="1:17" s="1" customFormat="1" ht="18" customHeight="1">
      <c r="A310" s="336"/>
      <c r="B310" s="336"/>
      <c r="C310" s="336"/>
      <c r="D310" s="336"/>
      <c r="E310" s="336"/>
      <c r="F310" s="336"/>
      <c r="G310" s="336"/>
      <c r="H310" s="336"/>
      <c r="I310" s="336"/>
      <c r="J310" s="336"/>
      <c r="K310" s="336"/>
      <c r="L310" s="336"/>
      <c r="M310" s="336"/>
      <c r="N310" s="336"/>
      <c r="O310" s="336"/>
      <c r="P310" s="336"/>
      <c r="Q310" s="336"/>
    </row>
    <row r="311" spans="1:17" s="1" customFormat="1" ht="18" customHeight="1">
      <c r="A311" s="336"/>
      <c r="B311" s="336"/>
      <c r="C311" s="336"/>
      <c r="D311" s="336"/>
      <c r="E311" s="336"/>
      <c r="F311" s="336"/>
      <c r="G311" s="336"/>
      <c r="H311" s="336"/>
      <c r="I311" s="336"/>
      <c r="J311" s="336"/>
      <c r="K311" s="336"/>
      <c r="L311" s="336"/>
      <c r="M311" s="336"/>
      <c r="N311" s="336"/>
      <c r="O311" s="336"/>
      <c r="P311" s="336"/>
      <c r="Q311" s="336"/>
    </row>
    <row r="312" spans="1:17" s="1" customFormat="1" ht="18" customHeight="1">
      <c r="A312" s="336"/>
      <c r="B312" s="336"/>
      <c r="C312" s="336"/>
      <c r="D312" s="336"/>
      <c r="E312" s="336"/>
      <c r="F312" s="336"/>
      <c r="G312" s="336"/>
      <c r="H312" s="336"/>
      <c r="I312" s="336"/>
      <c r="J312" s="336"/>
      <c r="K312" s="336"/>
      <c r="L312" s="336"/>
      <c r="M312" s="336"/>
      <c r="N312" s="336"/>
      <c r="O312" s="336"/>
      <c r="P312" s="336"/>
      <c r="Q312" s="336"/>
    </row>
    <row r="313" spans="1:17" s="1" customFormat="1" ht="18" customHeight="1">
      <c r="A313" s="336"/>
      <c r="B313" s="336"/>
      <c r="C313" s="336"/>
      <c r="D313" s="336"/>
      <c r="E313" s="336"/>
      <c r="F313" s="336"/>
      <c r="G313" s="336"/>
      <c r="H313" s="336"/>
      <c r="I313" s="336"/>
      <c r="J313" s="336"/>
      <c r="K313" s="336"/>
      <c r="L313" s="336"/>
      <c r="M313" s="336"/>
      <c r="N313" s="336"/>
      <c r="O313" s="336"/>
      <c r="P313" s="336"/>
      <c r="Q313" s="336"/>
    </row>
    <row r="314" spans="1:17" s="1" customFormat="1" ht="18" customHeight="1">
      <c r="A314" s="336"/>
      <c r="B314" s="336"/>
      <c r="C314" s="336"/>
      <c r="D314" s="336"/>
      <c r="E314" s="336"/>
      <c r="F314" s="336"/>
      <c r="G314" s="336"/>
      <c r="H314" s="336"/>
      <c r="I314" s="336"/>
      <c r="J314" s="336"/>
      <c r="K314" s="336"/>
      <c r="L314" s="336"/>
      <c r="M314" s="336"/>
      <c r="N314" s="336"/>
      <c r="O314" s="336"/>
      <c r="P314" s="336"/>
      <c r="Q314" s="336"/>
    </row>
    <row r="315" spans="1:17" s="1" customFormat="1" ht="18" customHeight="1">
      <c r="A315" s="336"/>
      <c r="B315" s="336"/>
      <c r="C315" s="336"/>
      <c r="D315" s="336"/>
      <c r="E315" s="336"/>
      <c r="F315" s="336"/>
      <c r="G315" s="336"/>
      <c r="H315" s="336"/>
      <c r="I315" s="336"/>
      <c r="J315" s="336"/>
      <c r="K315" s="336"/>
      <c r="L315" s="336"/>
      <c r="M315" s="336"/>
      <c r="N315" s="336"/>
      <c r="O315" s="336"/>
      <c r="P315" s="336"/>
      <c r="Q315" s="336"/>
    </row>
    <row r="316" spans="1:17" s="1" customFormat="1" ht="18" customHeight="1">
      <c r="A316" s="336"/>
      <c r="B316" s="336"/>
      <c r="C316" s="336"/>
      <c r="D316" s="336"/>
      <c r="E316" s="336"/>
      <c r="F316" s="336"/>
      <c r="G316" s="336"/>
      <c r="H316" s="336"/>
      <c r="I316" s="336"/>
      <c r="J316" s="336"/>
      <c r="K316" s="336"/>
      <c r="L316" s="336"/>
      <c r="M316" s="336"/>
      <c r="N316" s="336"/>
      <c r="O316" s="336"/>
      <c r="P316" s="336"/>
      <c r="Q316" s="336"/>
    </row>
    <row r="317" spans="1:17" s="1" customFormat="1" ht="18" customHeight="1">
      <c r="A317" s="336"/>
      <c r="B317" s="336"/>
      <c r="C317" s="336"/>
      <c r="D317" s="336"/>
      <c r="E317" s="336"/>
      <c r="F317" s="336"/>
      <c r="G317" s="336"/>
      <c r="H317" s="336"/>
      <c r="I317" s="336"/>
      <c r="J317" s="336"/>
      <c r="K317" s="336"/>
      <c r="L317" s="336"/>
      <c r="M317" s="336"/>
      <c r="N317" s="336"/>
      <c r="O317" s="336"/>
      <c r="P317" s="336"/>
      <c r="Q317" s="336"/>
    </row>
    <row r="318" spans="1:17" s="1" customFormat="1" ht="18" customHeight="1">
      <c r="A318" s="336"/>
      <c r="B318" s="336"/>
      <c r="C318" s="336"/>
      <c r="D318" s="336"/>
      <c r="E318" s="336"/>
      <c r="F318" s="336"/>
      <c r="G318" s="336"/>
      <c r="H318" s="336"/>
      <c r="I318" s="336"/>
      <c r="J318" s="336"/>
      <c r="K318" s="336"/>
      <c r="L318" s="336"/>
      <c r="M318" s="336"/>
      <c r="N318" s="336"/>
      <c r="O318" s="336"/>
      <c r="P318" s="336"/>
      <c r="Q318" s="336"/>
    </row>
    <row r="319" spans="1:17" s="1" customFormat="1" ht="18" customHeight="1">
      <c r="A319" s="336"/>
      <c r="B319" s="336"/>
      <c r="C319" s="336"/>
      <c r="D319" s="336"/>
      <c r="E319" s="336"/>
      <c r="F319" s="336"/>
      <c r="G319" s="336"/>
      <c r="H319" s="336"/>
      <c r="I319" s="336"/>
      <c r="J319" s="336"/>
      <c r="K319" s="336"/>
      <c r="L319" s="336"/>
      <c r="M319" s="336"/>
      <c r="N319" s="336"/>
      <c r="O319" s="336"/>
      <c r="P319" s="336"/>
      <c r="Q319" s="336"/>
    </row>
    <row r="320" spans="1:17" s="1" customFormat="1" ht="18" customHeight="1">
      <c r="A320" s="336"/>
      <c r="B320" s="336"/>
      <c r="C320" s="336"/>
      <c r="D320" s="336"/>
      <c r="E320" s="336"/>
      <c r="F320" s="336"/>
      <c r="G320" s="336"/>
      <c r="H320" s="336"/>
      <c r="I320" s="336"/>
      <c r="J320" s="336"/>
      <c r="K320" s="336"/>
      <c r="L320" s="336"/>
      <c r="M320" s="336"/>
      <c r="N320" s="336"/>
      <c r="O320" s="336"/>
      <c r="P320" s="336"/>
      <c r="Q320" s="336"/>
    </row>
    <row r="321" spans="1:17" s="1" customFormat="1" ht="18" customHeight="1">
      <c r="A321" s="336"/>
      <c r="B321" s="336"/>
      <c r="C321" s="336"/>
      <c r="D321" s="336"/>
      <c r="E321" s="336"/>
      <c r="F321" s="336"/>
      <c r="G321" s="336"/>
      <c r="H321" s="336"/>
      <c r="I321" s="336"/>
      <c r="J321" s="336"/>
      <c r="K321" s="336"/>
      <c r="L321" s="336"/>
      <c r="M321" s="336"/>
      <c r="N321" s="336"/>
      <c r="O321" s="336"/>
      <c r="P321" s="336"/>
      <c r="Q321" s="336"/>
    </row>
    <row r="322" spans="1:17" s="1" customFormat="1" ht="18" customHeight="1">
      <c r="A322" s="336"/>
      <c r="B322" s="336"/>
      <c r="C322" s="336"/>
      <c r="D322" s="336"/>
      <c r="E322" s="336"/>
      <c r="F322" s="336"/>
      <c r="G322" s="336"/>
      <c r="H322" s="336"/>
      <c r="I322" s="336"/>
      <c r="J322" s="336"/>
      <c r="K322" s="336"/>
      <c r="L322" s="336"/>
      <c r="M322" s="336"/>
      <c r="N322" s="336"/>
      <c r="O322" s="336"/>
      <c r="P322" s="336"/>
      <c r="Q322" s="336"/>
    </row>
    <row r="323" spans="1:17" s="1" customFormat="1" ht="18" customHeight="1">
      <c r="A323" s="336"/>
      <c r="B323" s="336"/>
      <c r="C323" s="336"/>
      <c r="D323" s="336"/>
      <c r="E323" s="336"/>
      <c r="F323" s="336"/>
      <c r="G323" s="336"/>
      <c r="H323" s="336"/>
      <c r="I323" s="336"/>
      <c r="J323" s="336"/>
      <c r="K323" s="336"/>
      <c r="L323" s="336"/>
      <c r="M323" s="336"/>
      <c r="N323" s="336"/>
      <c r="O323" s="336"/>
      <c r="P323" s="336"/>
      <c r="Q323" s="336"/>
    </row>
    <row r="324" spans="1:17" s="1" customFormat="1" ht="18" customHeight="1">
      <c r="A324" s="336"/>
      <c r="B324" s="336"/>
      <c r="C324" s="336"/>
      <c r="D324" s="336"/>
      <c r="E324" s="336"/>
      <c r="F324" s="336"/>
      <c r="G324" s="336"/>
      <c r="H324" s="336"/>
      <c r="I324" s="336"/>
      <c r="J324" s="336"/>
      <c r="K324" s="336"/>
      <c r="L324" s="336"/>
      <c r="M324" s="336"/>
      <c r="N324" s="336"/>
      <c r="O324" s="336"/>
      <c r="P324" s="336"/>
      <c r="Q324" s="336"/>
    </row>
    <row r="325" spans="1:17" s="1" customFormat="1" ht="18" customHeight="1">
      <c r="A325" s="336"/>
      <c r="B325" s="336"/>
      <c r="C325" s="336"/>
      <c r="D325" s="336"/>
      <c r="E325" s="336"/>
      <c r="F325" s="336"/>
      <c r="G325" s="336"/>
      <c r="H325" s="336"/>
      <c r="I325" s="336"/>
      <c r="J325" s="336"/>
      <c r="K325" s="336"/>
      <c r="L325" s="336"/>
      <c r="M325" s="336"/>
      <c r="N325" s="336"/>
      <c r="O325" s="336"/>
      <c r="P325" s="336"/>
      <c r="Q325" s="336"/>
    </row>
    <row r="326" spans="1:17" s="1" customFormat="1" ht="18" customHeight="1">
      <c r="A326" s="336"/>
      <c r="B326" s="336"/>
      <c r="C326" s="336"/>
      <c r="D326" s="336"/>
      <c r="E326" s="336"/>
      <c r="F326" s="336"/>
      <c r="G326" s="336"/>
      <c r="H326" s="336"/>
      <c r="I326" s="336"/>
      <c r="J326" s="336"/>
      <c r="K326" s="336"/>
      <c r="L326" s="336"/>
      <c r="M326" s="336"/>
      <c r="N326" s="336"/>
      <c r="O326" s="336"/>
      <c r="P326" s="336"/>
      <c r="Q326" s="336"/>
    </row>
    <row r="327" spans="1:17" s="1" customFormat="1" ht="18" customHeight="1">
      <c r="A327" s="336"/>
      <c r="B327" s="336"/>
      <c r="C327" s="336"/>
      <c r="D327" s="336"/>
      <c r="E327" s="336"/>
      <c r="F327" s="336"/>
      <c r="G327" s="336"/>
      <c r="H327" s="336"/>
      <c r="I327" s="336"/>
      <c r="J327" s="336"/>
      <c r="K327" s="336"/>
      <c r="L327" s="336"/>
      <c r="M327" s="336"/>
      <c r="N327" s="336"/>
      <c r="O327" s="336"/>
      <c r="P327" s="336"/>
      <c r="Q327" s="336"/>
    </row>
    <row r="328" spans="1:17" s="1" customFormat="1" ht="18" customHeight="1">
      <c r="A328" s="336"/>
      <c r="B328" s="336"/>
      <c r="C328" s="336"/>
      <c r="D328" s="336"/>
      <c r="E328" s="336"/>
      <c r="F328" s="336"/>
      <c r="G328" s="336"/>
      <c r="H328" s="336"/>
      <c r="I328" s="336"/>
      <c r="J328" s="336"/>
      <c r="K328" s="336"/>
      <c r="L328" s="336"/>
      <c r="M328" s="336"/>
      <c r="N328" s="336"/>
      <c r="O328" s="336"/>
      <c r="P328" s="336"/>
      <c r="Q328" s="336"/>
    </row>
    <row r="329" spans="1:17" s="1" customFormat="1" ht="18" customHeight="1">
      <c r="A329" s="336"/>
      <c r="B329" s="336"/>
      <c r="C329" s="336"/>
      <c r="D329" s="336"/>
      <c r="E329" s="336"/>
      <c r="F329" s="336"/>
      <c r="G329" s="336"/>
      <c r="H329" s="336"/>
      <c r="I329" s="336"/>
      <c r="J329" s="336"/>
      <c r="K329" s="336"/>
      <c r="L329" s="336"/>
      <c r="M329" s="336"/>
      <c r="N329" s="336"/>
      <c r="O329" s="336"/>
      <c r="P329" s="336"/>
      <c r="Q329" s="336"/>
    </row>
    <row r="330" spans="1:17" s="1" customFormat="1" ht="18" customHeight="1">
      <c r="A330" s="336"/>
      <c r="B330" s="336"/>
      <c r="C330" s="336"/>
      <c r="D330" s="336"/>
      <c r="E330" s="336"/>
      <c r="F330" s="336"/>
      <c r="G330" s="336"/>
      <c r="H330" s="336"/>
      <c r="I330" s="336"/>
      <c r="J330" s="336"/>
      <c r="K330" s="336"/>
      <c r="L330" s="336"/>
      <c r="M330" s="336"/>
      <c r="N330" s="336"/>
      <c r="O330" s="336"/>
      <c r="P330" s="336"/>
      <c r="Q330" s="336"/>
    </row>
    <row r="331" spans="1:17" s="1" customFormat="1" ht="18" customHeight="1">
      <c r="A331" s="336"/>
      <c r="B331" s="336"/>
      <c r="C331" s="336"/>
      <c r="D331" s="336"/>
      <c r="E331" s="336"/>
      <c r="F331" s="336"/>
      <c r="G331" s="336"/>
      <c r="H331" s="336"/>
      <c r="I331" s="336"/>
      <c r="J331" s="336"/>
      <c r="K331" s="336"/>
      <c r="L331" s="336"/>
      <c r="M331" s="336"/>
      <c r="N331" s="336"/>
      <c r="O331" s="336"/>
      <c r="P331" s="336"/>
      <c r="Q331" s="336"/>
    </row>
    <row r="332" spans="1:17" s="1" customFormat="1" ht="18" customHeight="1">
      <c r="A332" s="336"/>
      <c r="B332" s="336"/>
      <c r="C332" s="336"/>
      <c r="D332" s="336"/>
      <c r="E332" s="336"/>
      <c r="F332" s="336"/>
      <c r="G332" s="336"/>
      <c r="H332" s="336"/>
      <c r="I332" s="336"/>
      <c r="J332" s="336"/>
      <c r="K332" s="336"/>
      <c r="L332" s="336"/>
      <c r="M332" s="336"/>
      <c r="N332" s="336"/>
      <c r="O332" s="336"/>
      <c r="P332" s="336"/>
      <c r="Q332" s="336"/>
    </row>
    <row r="333" spans="1:17" s="1" customFormat="1" ht="18" customHeight="1">
      <c r="A333" s="336"/>
      <c r="B333" s="336"/>
      <c r="C333" s="336"/>
      <c r="D333" s="336"/>
      <c r="E333" s="336"/>
      <c r="F333" s="336"/>
      <c r="G333" s="336"/>
      <c r="H333" s="336"/>
      <c r="I333" s="336"/>
      <c r="J333" s="336"/>
      <c r="K333" s="336"/>
      <c r="L333" s="336"/>
      <c r="M333" s="336"/>
      <c r="N333" s="336"/>
      <c r="O333" s="336"/>
      <c r="P333" s="336"/>
      <c r="Q333" s="336"/>
    </row>
    <row r="334" spans="1:17" s="1" customFormat="1" ht="18" customHeight="1">
      <c r="A334" s="336"/>
      <c r="B334" s="336"/>
      <c r="C334" s="336"/>
      <c r="D334" s="336"/>
      <c r="E334" s="336"/>
      <c r="F334" s="336"/>
      <c r="G334" s="336"/>
      <c r="H334" s="336"/>
      <c r="I334" s="336"/>
      <c r="J334" s="336"/>
      <c r="K334" s="336"/>
      <c r="L334" s="336"/>
      <c r="M334" s="336"/>
      <c r="N334" s="336"/>
      <c r="O334" s="336"/>
      <c r="P334" s="336"/>
      <c r="Q334" s="336"/>
    </row>
    <row r="335" spans="1:17" s="1" customFormat="1" ht="18" customHeight="1">
      <c r="A335" s="336"/>
      <c r="B335" s="336"/>
      <c r="C335" s="336"/>
      <c r="D335" s="336"/>
      <c r="E335" s="336"/>
      <c r="F335" s="336"/>
      <c r="G335" s="336"/>
      <c r="H335" s="336"/>
      <c r="I335" s="336"/>
      <c r="J335" s="336"/>
      <c r="K335" s="336"/>
      <c r="L335" s="336"/>
      <c r="M335" s="336"/>
      <c r="N335" s="336"/>
      <c r="O335" s="336"/>
      <c r="P335" s="336"/>
      <c r="Q335" s="336"/>
    </row>
    <row r="336" spans="1:17" s="1" customFormat="1" ht="18" customHeight="1">
      <c r="A336" s="336"/>
      <c r="B336" s="336"/>
      <c r="C336" s="336"/>
      <c r="D336" s="336"/>
      <c r="E336" s="336"/>
      <c r="F336" s="336"/>
      <c r="G336" s="336"/>
      <c r="H336" s="336"/>
      <c r="I336" s="336"/>
      <c r="J336" s="336"/>
      <c r="K336" s="336"/>
      <c r="L336" s="336"/>
      <c r="M336" s="336"/>
      <c r="N336" s="336"/>
      <c r="O336" s="336"/>
      <c r="P336" s="336"/>
      <c r="Q336" s="336"/>
    </row>
    <row r="337" spans="1:17" s="1" customFormat="1" ht="18" customHeight="1">
      <c r="A337" s="336"/>
      <c r="B337" s="336"/>
      <c r="C337" s="336"/>
      <c r="D337" s="336"/>
      <c r="E337" s="336"/>
      <c r="F337" s="336"/>
      <c r="G337" s="336"/>
      <c r="H337" s="336"/>
      <c r="I337" s="336"/>
      <c r="J337" s="336"/>
      <c r="K337" s="336"/>
      <c r="L337" s="336"/>
      <c r="M337" s="336"/>
      <c r="N337" s="336"/>
      <c r="O337" s="336"/>
      <c r="P337" s="336"/>
      <c r="Q337" s="336"/>
    </row>
  </sheetData>
  <sheetProtection/>
  <mergeCells count="15">
    <mergeCell ref="K1:Q1"/>
    <mergeCell ref="B1:I1"/>
    <mergeCell ref="C3:E3"/>
    <mergeCell ref="F3:K3"/>
    <mergeCell ref="A3:A5"/>
    <mergeCell ref="E4:E5"/>
    <mergeCell ref="C4:D4"/>
    <mergeCell ref="B2:Q2"/>
    <mergeCell ref="F4:H4"/>
    <mergeCell ref="L4:N4"/>
    <mergeCell ref="O4:Q4"/>
    <mergeCell ref="L3:Q3"/>
    <mergeCell ref="B3:B5"/>
    <mergeCell ref="I4:K4"/>
    <mergeCell ref="B50:Q50"/>
  </mergeCells>
  <printOptions/>
  <pageMargins left="0.3937007874015748" right="0.1968503937007874" top="0.7480314960629921" bottom="0.4330708661417323" header="0.5118110236220472" footer="0.2362204724409449"/>
  <pageSetup fitToHeight="1"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P307"/>
  <sheetViews>
    <sheetView zoomScalePageLayoutView="0" workbookViewId="0" topLeftCell="A1">
      <pane xSplit="1" ySplit="4" topLeftCell="I35" activePane="bottomRight" state="frozen"/>
      <selection pane="topLeft" activeCell="A1" sqref="A1"/>
      <selection pane="topRight" activeCell="C1" sqref="C1"/>
      <selection pane="bottomLeft" activeCell="A6" sqref="A6"/>
      <selection pane="bottomRight" activeCell="P35" sqref="P35"/>
    </sheetView>
  </sheetViews>
  <sheetFormatPr defaultColWidth="9.00390625" defaultRowHeight="13.5"/>
  <cols>
    <col min="1" max="1" width="13.50390625" style="116" customWidth="1"/>
    <col min="2" max="2" width="3.75390625" style="116" customWidth="1"/>
    <col min="3" max="7" width="3.625" style="116" customWidth="1"/>
    <col min="8" max="8" width="42.00390625" style="116" customWidth="1"/>
    <col min="9" max="9" width="29.00390625" style="116" customWidth="1"/>
    <col min="10" max="10" width="19.375" style="116" customWidth="1"/>
    <col min="11" max="11" width="10.125" style="117" customWidth="1"/>
    <col min="12" max="12" width="11.50390625" style="117" customWidth="1"/>
    <col min="13" max="13" width="8.50390625" style="117" customWidth="1"/>
    <col min="14" max="14" width="12.625" style="117" customWidth="1"/>
    <col min="15" max="15" width="9.00390625" style="117" customWidth="1"/>
    <col min="16" max="16" width="9.00390625" style="183" customWidth="1"/>
    <col min="17" max="16384" width="9.00390625" style="117" customWidth="1"/>
  </cols>
  <sheetData>
    <row r="1" spans="1:16" s="1" customFormat="1" ht="21">
      <c r="A1" s="533" t="s">
        <v>186</v>
      </c>
      <c r="B1" s="534"/>
      <c r="C1" s="534"/>
      <c r="D1" s="534"/>
      <c r="E1" s="534"/>
      <c r="F1" s="534"/>
      <c r="G1" s="534"/>
      <c r="H1" s="534"/>
      <c r="I1" s="534"/>
      <c r="J1" s="534"/>
      <c r="K1" s="535"/>
      <c r="L1" s="535"/>
      <c r="M1" s="535"/>
      <c r="N1" s="535"/>
      <c r="P1" s="308"/>
    </row>
    <row r="2" spans="1:16" s="1" customFormat="1" ht="15" thickBot="1">
      <c r="A2" s="364"/>
      <c r="B2" s="364"/>
      <c r="C2" s="364"/>
      <c r="D2" s="364"/>
      <c r="E2" s="364"/>
      <c r="F2" s="364"/>
      <c r="G2" s="364"/>
      <c r="H2" s="536" t="s">
        <v>174</v>
      </c>
      <c r="I2" s="364"/>
      <c r="J2" s="299" t="s">
        <v>187</v>
      </c>
      <c r="K2" s="537"/>
      <c r="L2" s="537"/>
      <c r="M2" s="537"/>
      <c r="P2" s="308"/>
    </row>
    <row r="3" spans="1:16" s="1" customFormat="1" ht="17.25" customHeight="1">
      <c r="A3" s="538"/>
      <c r="B3" s="789" t="s">
        <v>39</v>
      </c>
      <c r="C3" s="786" t="s">
        <v>45</v>
      </c>
      <c r="D3" s="787"/>
      <c r="E3" s="787"/>
      <c r="F3" s="787"/>
      <c r="G3" s="787"/>
      <c r="H3" s="787"/>
      <c r="I3" s="787"/>
      <c r="J3" s="788"/>
      <c r="K3" s="791" t="s">
        <v>188</v>
      </c>
      <c r="L3" s="792"/>
      <c r="M3" s="792"/>
      <c r="N3" s="792"/>
      <c r="O3" s="793"/>
      <c r="P3" s="308"/>
    </row>
    <row r="4" spans="1:16" s="1" customFormat="1" ht="38.25" customHeight="1" thickBot="1">
      <c r="A4" s="539"/>
      <c r="B4" s="790"/>
      <c r="C4" s="540" t="s">
        <v>40</v>
      </c>
      <c r="D4" s="540" t="s">
        <v>41</v>
      </c>
      <c r="E4" s="541" t="s">
        <v>163</v>
      </c>
      <c r="F4" s="540" t="s">
        <v>42</v>
      </c>
      <c r="G4" s="540" t="s">
        <v>43</v>
      </c>
      <c r="H4" s="542" t="s">
        <v>44</v>
      </c>
      <c r="I4" s="543" t="s">
        <v>48</v>
      </c>
      <c r="J4" s="543" t="s">
        <v>49</v>
      </c>
      <c r="K4" s="374" t="s">
        <v>46</v>
      </c>
      <c r="L4" s="374" t="s">
        <v>50</v>
      </c>
      <c r="M4" s="374" t="s">
        <v>51</v>
      </c>
      <c r="N4" s="374" t="s">
        <v>47</v>
      </c>
      <c r="O4" s="544" t="s">
        <v>537</v>
      </c>
      <c r="P4" s="308"/>
    </row>
    <row r="5" spans="1:16" s="1" customFormat="1" ht="50.25" customHeight="1">
      <c r="A5" s="260" t="s">
        <v>25</v>
      </c>
      <c r="B5" s="261" t="s">
        <v>108</v>
      </c>
      <c r="C5" s="262" t="s">
        <v>109</v>
      </c>
      <c r="D5" s="262" t="s">
        <v>109</v>
      </c>
      <c r="E5" s="262" t="s">
        <v>109</v>
      </c>
      <c r="F5" s="262"/>
      <c r="G5" s="262"/>
      <c r="H5" s="263" t="s">
        <v>381</v>
      </c>
      <c r="I5" s="263" t="s">
        <v>164</v>
      </c>
      <c r="J5" s="265" t="s">
        <v>382</v>
      </c>
      <c r="K5" s="55" t="s">
        <v>85</v>
      </c>
      <c r="L5" s="55">
        <v>479643</v>
      </c>
      <c r="M5" s="57" t="e">
        <f aca="true" t="shared" si="0" ref="M5:M48">K5/L5</f>
        <v>#VALUE!</v>
      </c>
      <c r="N5" s="264" t="s">
        <v>85</v>
      </c>
      <c r="O5" s="54"/>
      <c r="P5" s="308"/>
    </row>
    <row r="6" spans="1:16" s="1" customFormat="1" ht="55.5" customHeight="1">
      <c r="A6" s="6" t="s">
        <v>566</v>
      </c>
      <c r="B6" s="3" t="s">
        <v>108</v>
      </c>
      <c r="C6" s="4" t="s">
        <v>109</v>
      </c>
      <c r="D6" s="4" t="s">
        <v>109</v>
      </c>
      <c r="E6" s="4" t="s">
        <v>109</v>
      </c>
      <c r="F6" s="4" t="s">
        <v>109</v>
      </c>
      <c r="G6" s="4"/>
      <c r="H6" s="184"/>
      <c r="I6" s="5" t="s">
        <v>209</v>
      </c>
      <c r="J6" s="105" t="s">
        <v>210</v>
      </c>
      <c r="K6" s="56">
        <v>7947</v>
      </c>
      <c r="L6" s="55">
        <f>'保険証発行状況'!O7</f>
        <v>61663</v>
      </c>
      <c r="M6" s="57">
        <f t="shared" si="0"/>
        <v>0.1288779332825195</v>
      </c>
      <c r="N6" s="53">
        <v>311867673</v>
      </c>
      <c r="O6" s="54">
        <f aca="true" t="shared" si="1" ref="O6:O48">N6/K6</f>
        <v>39243.446961117406</v>
      </c>
      <c r="P6" s="308"/>
    </row>
    <row r="7" spans="1:16" s="1" customFormat="1" ht="99.75" customHeight="1">
      <c r="A7" s="6" t="s">
        <v>567</v>
      </c>
      <c r="B7" s="3" t="s">
        <v>108</v>
      </c>
      <c r="C7" s="4" t="s">
        <v>109</v>
      </c>
      <c r="D7" s="4" t="s">
        <v>109</v>
      </c>
      <c r="E7" s="4" t="s">
        <v>112</v>
      </c>
      <c r="F7" s="4"/>
      <c r="G7" s="4"/>
      <c r="H7" s="305" t="s">
        <v>113</v>
      </c>
      <c r="I7" s="5" t="s">
        <v>275</v>
      </c>
      <c r="J7" s="5" t="s">
        <v>114</v>
      </c>
      <c r="K7" s="55"/>
      <c r="L7" s="55">
        <f>'保険証発行状況'!O8</f>
        <v>15668</v>
      </c>
      <c r="M7" s="57"/>
      <c r="N7" s="53"/>
      <c r="O7" s="54"/>
      <c r="P7" s="308"/>
    </row>
    <row r="8" spans="1:16" s="1" customFormat="1" ht="54.75" customHeight="1">
      <c r="A8" s="6" t="s">
        <v>554</v>
      </c>
      <c r="B8" s="3" t="s">
        <v>108</v>
      </c>
      <c r="C8" s="4" t="s">
        <v>107</v>
      </c>
      <c r="D8" s="4" t="s">
        <v>107</v>
      </c>
      <c r="E8" s="4" t="s">
        <v>107</v>
      </c>
      <c r="F8" s="4"/>
      <c r="G8" s="4"/>
      <c r="H8" s="5"/>
      <c r="I8" s="5"/>
      <c r="J8" s="5" t="s">
        <v>327</v>
      </c>
      <c r="K8" s="56"/>
      <c r="L8" s="55">
        <f>'保険証発行状況'!O9</f>
        <v>3685</v>
      </c>
      <c r="M8" s="57">
        <f t="shared" si="0"/>
        <v>0</v>
      </c>
      <c r="N8" s="53"/>
      <c r="O8" s="54">
        <v>0</v>
      </c>
      <c r="P8" s="308"/>
    </row>
    <row r="9" spans="1:15" ht="41.25" customHeight="1">
      <c r="A9" s="163" t="s">
        <v>556</v>
      </c>
      <c r="B9" s="164" t="s">
        <v>108</v>
      </c>
      <c r="C9" s="165" t="s">
        <v>107</v>
      </c>
      <c r="D9" s="165"/>
      <c r="E9" s="165"/>
      <c r="F9" s="165"/>
      <c r="G9" s="165" t="s">
        <v>393</v>
      </c>
      <c r="H9" s="166" t="s">
        <v>110</v>
      </c>
      <c r="I9" s="166" t="s">
        <v>110</v>
      </c>
      <c r="J9" s="166" t="s">
        <v>115</v>
      </c>
      <c r="K9" s="167">
        <v>8</v>
      </c>
      <c r="L9" s="160">
        <f>'保険証発行状況'!O10</f>
        <v>1984</v>
      </c>
      <c r="M9" s="161">
        <f t="shared" si="0"/>
        <v>0.004032258064516129</v>
      </c>
      <c r="N9" s="168">
        <v>239700</v>
      </c>
      <c r="O9" s="162">
        <f t="shared" si="1"/>
        <v>29962.5</v>
      </c>
    </row>
    <row r="10" spans="1:16" s="1" customFormat="1" ht="30" customHeight="1">
      <c r="A10" s="6" t="s">
        <v>568</v>
      </c>
      <c r="B10" s="3" t="s">
        <v>108</v>
      </c>
      <c r="C10" s="4" t="s">
        <v>116</v>
      </c>
      <c r="D10" s="4" t="s">
        <v>107</v>
      </c>
      <c r="E10" s="4" t="s">
        <v>107</v>
      </c>
      <c r="F10" s="4"/>
      <c r="G10" s="4"/>
      <c r="H10" s="5" t="s">
        <v>216</v>
      </c>
      <c r="I10" s="5"/>
      <c r="J10" s="5"/>
      <c r="K10" s="56">
        <v>100</v>
      </c>
      <c r="L10" s="55">
        <f>'保険証発行状況'!O11</f>
        <v>20368</v>
      </c>
      <c r="M10" s="57">
        <f t="shared" si="0"/>
        <v>0.004909662215239591</v>
      </c>
      <c r="N10" s="53">
        <v>10304287</v>
      </c>
      <c r="O10" s="54">
        <f t="shared" si="1"/>
        <v>103042.87</v>
      </c>
      <c r="P10" s="308"/>
    </row>
    <row r="11" spans="1:16" s="1" customFormat="1" ht="105" customHeight="1">
      <c r="A11" s="6" t="s">
        <v>569</v>
      </c>
      <c r="B11" s="3" t="s">
        <v>108</v>
      </c>
      <c r="C11" s="4" t="s">
        <v>116</v>
      </c>
      <c r="D11" s="4" t="s">
        <v>107</v>
      </c>
      <c r="E11" s="4" t="s">
        <v>117</v>
      </c>
      <c r="F11" s="4"/>
      <c r="G11" s="4"/>
      <c r="H11" s="5" t="s">
        <v>357</v>
      </c>
      <c r="I11" s="5" t="s">
        <v>342</v>
      </c>
      <c r="J11" s="5"/>
      <c r="K11" s="56">
        <v>24623</v>
      </c>
      <c r="L11" s="55">
        <f>'保険証発行状況'!O12</f>
        <v>54922</v>
      </c>
      <c r="M11" s="57">
        <f t="shared" si="0"/>
        <v>0.448326717890827</v>
      </c>
      <c r="N11" s="53">
        <v>185202029</v>
      </c>
      <c r="O11" s="54">
        <f t="shared" si="1"/>
        <v>7521.505462372578</v>
      </c>
      <c r="P11" s="308"/>
    </row>
    <row r="12" spans="1:16" s="1" customFormat="1" ht="29.25" customHeight="1">
      <c r="A12" s="6" t="s">
        <v>557</v>
      </c>
      <c r="B12" s="3" t="s">
        <v>108</v>
      </c>
      <c r="C12" s="4" t="s">
        <v>107</v>
      </c>
      <c r="D12" s="4" t="s">
        <v>107</v>
      </c>
      <c r="E12" s="4"/>
      <c r="F12" s="4"/>
      <c r="G12" s="4" t="s">
        <v>458</v>
      </c>
      <c r="H12" s="5" t="s">
        <v>118</v>
      </c>
      <c r="I12" s="5" t="s">
        <v>119</v>
      </c>
      <c r="J12" s="5"/>
      <c r="K12" s="56">
        <v>17</v>
      </c>
      <c r="L12" s="55">
        <f>'保険証発行状況'!O13</f>
        <v>4333</v>
      </c>
      <c r="M12" s="57">
        <f>K12/L12</f>
        <v>0.003923378721440111</v>
      </c>
      <c r="N12" s="53">
        <v>684010</v>
      </c>
      <c r="O12" s="54">
        <f t="shared" si="1"/>
        <v>40235.882352941175</v>
      </c>
      <c r="P12" s="308"/>
    </row>
    <row r="13" spans="1:16" s="1" customFormat="1" ht="25.5" customHeight="1">
      <c r="A13" s="6" t="s">
        <v>570</v>
      </c>
      <c r="B13" s="3" t="s">
        <v>108</v>
      </c>
      <c r="C13" s="4" t="s">
        <v>107</v>
      </c>
      <c r="D13" s="4" t="s">
        <v>107</v>
      </c>
      <c r="E13" s="4" t="s">
        <v>120</v>
      </c>
      <c r="F13" s="4"/>
      <c r="G13" s="4"/>
      <c r="H13" s="5" t="s">
        <v>121</v>
      </c>
      <c r="I13" s="5" t="s">
        <v>79</v>
      </c>
      <c r="J13" s="5"/>
      <c r="K13" s="56">
        <v>324</v>
      </c>
      <c r="L13" s="55">
        <f>'保険証発行状況'!O14</f>
        <v>39670</v>
      </c>
      <c r="M13" s="57">
        <f t="shared" si="0"/>
        <v>0.008167380892361987</v>
      </c>
      <c r="N13" s="53">
        <v>25322830</v>
      </c>
      <c r="O13" s="206">
        <f t="shared" si="1"/>
        <v>78156.88271604938</v>
      </c>
      <c r="P13" s="308"/>
    </row>
    <row r="14" spans="1:16" s="1" customFormat="1" ht="165.75" customHeight="1">
      <c r="A14" s="6" t="s">
        <v>571</v>
      </c>
      <c r="B14" s="3" t="s">
        <v>108</v>
      </c>
      <c r="C14" s="4" t="s">
        <v>107</v>
      </c>
      <c r="D14" s="4" t="s">
        <v>107</v>
      </c>
      <c r="E14" s="4" t="s">
        <v>322</v>
      </c>
      <c r="F14" s="4"/>
      <c r="G14" s="4"/>
      <c r="H14" s="5" t="s">
        <v>122</v>
      </c>
      <c r="I14" s="5" t="s">
        <v>162</v>
      </c>
      <c r="J14" s="5" t="s">
        <v>124</v>
      </c>
      <c r="K14" s="56">
        <v>3206</v>
      </c>
      <c r="L14" s="55">
        <f>'保険証発行状況'!O15</f>
        <v>49852</v>
      </c>
      <c r="M14" s="57">
        <f t="shared" si="0"/>
        <v>0.06431035866163845</v>
      </c>
      <c r="N14" s="53">
        <v>242731922</v>
      </c>
      <c r="O14" s="54">
        <f t="shared" si="1"/>
        <v>75711.7660636307</v>
      </c>
      <c r="P14" s="308"/>
    </row>
    <row r="15" spans="1:16" s="1" customFormat="1" ht="21.75" customHeight="1">
      <c r="A15" s="6" t="s">
        <v>577</v>
      </c>
      <c r="B15" s="3" t="s">
        <v>108</v>
      </c>
      <c r="C15" s="4" t="s">
        <v>107</v>
      </c>
      <c r="D15" s="4" t="s">
        <v>107</v>
      </c>
      <c r="E15" s="4" t="s">
        <v>107</v>
      </c>
      <c r="F15" s="4"/>
      <c r="G15" s="4"/>
      <c r="H15" s="215" t="s">
        <v>110</v>
      </c>
      <c r="I15" s="105" t="s">
        <v>231</v>
      </c>
      <c r="J15" s="216" t="s">
        <v>125</v>
      </c>
      <c r="K15" s="56">
        <v>417</v>
      </c>
      <c r="L15" s="55">
        <f>'保険証発行状況'!O16</f>
        <v>14579</v>
      </c>
      <c r="M15" s="57">
        <f t="shared" si="0"/>
        <v>0.0286027848274916</v>
      </c>
      <c r="N15" s="53">
        <v>20301689</v>
      </c>
      <c r="O15" s="54">
        <f t="shared" si="1"/>
        <v>48685.10551558753</v>
      </c>
      <c r="P15" s="308"/>
    </row>
    <row r="16" spans="1:16" s="1" customFormat="1" ht="60.75" customHeight="1">
      <c r="A16" s="6" t="s">
        <v>578</v>
      </c>
      <c r="B16" s="3" t="s">
        <v>108</v>
      </c>
      <c r="C16" s="4" t="s">
        <v>107</v>
      </c>
      <c r="D16" s="4" t="s">
        <v>116</v>
      </c>
      <c r="E16" s="4" t="s">
        <v>107</v>
      </c>
      <c r="F16" s="4" t="s">
        <v>107</v>
      </c>
      <c r="G16" s="4"/>
      <c r="H16" s="5" t="s">
        <v>407</v>
      </c>
      <c r="I16" s="5" t="s">
        <v>101</v>
      </c>
      <c r="J16" s="5"/>
      <c r="K16" s="56" t="s">
        <v>85</v>
      </c>
      <c r="L16" s="55">
        <f>'保険証発行状況'!O17</f>
        <v>26123</v>
      </c>
      <c r="M16" s="57"/>
      <c r="N16" s="53" t="s">
        <v>85</v>
      </c>
      <c r="O16" s="54"/>
      <c r="P16" s="308"/>
    </row>
    <row r="17" spans="1:16" s="1" customFormat="1" ht="51" customHeight="1">
      <c r="A17" s="6" t="s">
        <v>579</v>
      </c>
      <c r="B17" s="3" t="s">
        <v>108</v>
      </c>
      <c r="C17" s="4" t="s">
        <v>107</v>
      </c>
      <c r="D17" s="4" t="s">
        <v>107</v>
      </c>
      <c r="E17" s="4" t="s">
        <v>116</v>
      </c>
      <c r="F17" s="4"/>
      <c r="G17" s="4"/>
      <c r="H17" s="5" t="s">
        <v>126</v>
      </c>
      <c r="I17" s="5" t="s">
        <v>330</v>
      </c>
      <c r="J17" s="5"/>
      <c r="K17" s="56">
        <v>2826</v>
      </c>
      <c r="L17" s="55">
        <f>'保険証発行状況'!O18</f>
        <v>25194</v>
      </c>
      <c r="M17" s="57">
        <f t="shared" si="0"/>
        <v>0.11216956418194808</v>
      </c>
      <c r="N17" s="53">
        <v>237728341</v>
      </c>
      <c r="O17" s="54">
        <f t="shared" si="1"/>
        <v>84121.847487615</v>
      </c>
      <c r="P17" s="308"/>
    </row>
    <row r="18" spans="1:16" s="1" customFormat="1" ht="42" customHeight="1">
      <c r="A18" s="6" t="s">
        <v>0</v>
      </c>
      <c r="B18" s="3" t="s">
        <v>108</v>
      </c>
      <c r="C18" s="4" t="s">
        <v>107</v>
      </c>
      <c r="D18" s="4"/>
      <c r="E18" s="4"/>
      <c r="F18" s="4"/>
      <c r="G18" s="4"/>
      <c r="H18" s="5" t="s">
        <v>76</v>
      </c>
      <c r="I18" s="5" t="s">
        <v>77</v>
      </c>
      <c r="J18" s="5" t="s">
        <v>78</v>
      </c>
      <c r="K18" s="56">
        <v>1194</v>
      </c>
      <c r="L18" s="55">
        <v>22077</v>
      </c>
      <c r="M18" s="57">
        <f>K18/L18</f>
        <v>0.05408343524935453</v>
      </c>
      <c r="N18" s="53">
        <v>61019370</v>
      </c>
      <c r="O18" s="54">
        <f t="shared" si="1"/>
        <v>51105</v>
      </c>
      <c r="P18" s="308"/>
    </row>
    <row r="19" spans="1:16" s="1" customFormat="1" ht="73.5" customHeight="1">
      <c r="A19" s="110" t="s">
        <v>543</v>
      </c>
      <c r="B19" s="3" t="s">
        <v>108</v>
      </c>
      <c r="C19" s="4" t="s">
        <v>107</v>
      </c>
      <c r="D19" s="4" t="s">
        <v>107</v>
      </c>
      <c r="E19" s="4" t="s">
        <v>107</v>
      </c>
      <c r="F19" s="4" t="s">
        <v>116</v>
      </c>
      <c r="G19" s="4" t="s">
        <v>107</v>
      </c>
      <c r="H19" s="105" t="s">
        <v>312</v>
      </c>
      <c r="I19" s="5" t="s">
        <v>110</v>
      </c>
      <c r="J19" s="5" t="s">
        <v>386</v>
      </c>
      <c r="K19" s="56">
        <v>760</v>
      </c>
      <c r="L19" s="55">
        <v>9126</v>
      </c>
      <c r="M19" s="57">
        <f t="shared" si="0"/>
        <v>0.08327854481700636</v>
      </c>
      <c r="N19" s="53">
        <v>56357540</v>
      </c>
      <c r="O19" s="54">
        <f t="shared" si="1"/>
        <v>74154.65789473684</v>
      </c>
      <c r="P19" s="308"/>
    </row>
    <row r="20" spans="1:16" s="2" customFormat="1" ht="20.25" customHeight="1">
      <c r="A20" s="6" t="s">
        <v>1</v>
      </c>
      <c r="B20" s="3" t="s">
        <v>108</v>
      </c>
      <c r="C20" s="4" t="s">
        <v>120</v>
      </c>
      <c r="D20" s="4" t="s">
        <v>107</v>
      </c>
      <c r="E20" s="4" t="s">
        <v>107</v>
      </c>
      <c r="F20" s="4"/>
      <c r="G20" s="4" t="s">
        <v>107</v>
      </c>
      <c r="H20" s="294" t="s">
        <v>407</v>
      </c>
      <c r="I20" s="5" t="s">
        <v>123</v>
      </c>
      <c r="J20" s="5" t="s">
        <v>127</v>
      </c>
      <c r="K20" s="56"/>
      <c r="L20" s="55">
        <f>'保険証発行状況'!O21</f>
        <v>41037</v>
      </c>
      <c r="M20" s="57"/>
      <c r="N20" s="53"/>
      <c r="O20" s="54"/>
      <c r="P20" s="309"/>
    </row>
    <row r="21" spans="1:16" s="1" customFormat="1" ht="38.25" customHeight="1">
      <c r="A21" s="6" t="s">
        <v>2</v>
      </c>
      <c r="B21" s="3" t="s">
        <v>108</v>
      </c>
      <c r="C21" s="4" t="s">
        <v>107</v>
      </c>
      <c r="D21" s="4"/>
      <c r="E21" s="4"/>
      <c r="F21" s="4"/>
      <c r="G21" s="4"/>
      <c r="H21" s="5" t="s">
        <v>59</v>
      </c>
      <c r="I21" s="5" t="s">
        <v>110</v>
      </c>
      <c r="J21" s="5" t="s">
        <v>385</v>
      </c>
      <c r="K21" s="56">
        <v>3018</v>
      </c>
      <c r="L21" s="55">
        <f>'保険証発行状況'!O22</f>
        <v>61486</v>
      </c>
      <c r="M21" s="57">
        <f t="shared" si="0"/>
        <v>0.049084344403604076</v>
      </c>
      <c r="N21" s="53">
        <v>134340400</v>
      </c>
      <c r="O21" s="54">
        <f t="shared" si="1"/>
        <v>44513.05500331345</v>
      </c>
      <c r="P21" s="308"/>
    </row>
    <row r="22" spans="1:16" s="1" customFormat="1" ht="78" customHeight="1">
      <c r="A22" s="6" t="s">
        <v>3</v>
      </c>
      <c r="B22" s="3" t="s">
        <v>108</v>
      </c>
      <c r="C22" s="4" t="s">
        <v>107</v>
      </c>
      <c r="D22" s="4"/>
      <c r="E22" s="4"/>
      <c r="F22" s="4"/>
      <c r="G22" s="4"/>
      <c r="H22" s="5" t="s">
        <v>128</v>
      </c>
      <c r="I22" s="5" t="s">
        <v>129</v>
      </c>
      <c r="J22" s="281" t="s">
        <v>130</v>
      </c>
      <c r="K22" s="56">
        <v>468</v>
      </c>
      <c r="L22" s="55">
        <f>'保険証発行状況'!O23</f>
        <v>11033</v>
      </c>
      <c r="M22" s="57">
        <f t="shared" si="0"/>
        <v>0.04241819994561769</v>
      </c>
      <c r="N22" s="53">
        <v>35086694</v>
      </c>
      <c r="O22" s="54">
        <f t="shared" si="1"/>
        <v>74971.56837606838</v>
      </c>
      <c r="P22" s="308"/>
    </row>
    <row r="23" spans="1:16" s="1" customFormat="1" ht="42" customHeight="1">
      <c r="A23" s="6" t="s">
        <v>4</v>
      </c>
      <c r="B23" s="3" t="s">
        <v>108</v>
      </c>
      <c r="C23" s="4" t="s">
        <v>107</v>
      </c>
      <c r="D23" s="4" t="s">
        <v>107</v>
      </c>
      <c r="E23" s="4" t="s">
        <v>107</v>
      </c>
      <c r="F23" s="4"/>
      <c r="G23" s="4" t="s">
        <v>107</v>
      </c>
      <c r="H23" s="5" t="s">
        <v>131</v>
      </c>
      <c r="I23" s="5" t="s">
        <v>110</v>
      </c>
      <c r="J23" s="5" t="s">
        <v>132</v>
      </c>
      <c r="K23" s="56">
        <v>7475</v>
      </c>
      <c r="L23" s="55">
        <f>'保険証発行状況'!O24</f>
        <v>86194</v>
      </c>
      <c r="M23" s="57">
        <f t="shared" si="0"/>
        <v>0.08672297375687403</v>
      </c>
      <c r="N23" s="53">
        <v>350483924</v>
      </c>
      <c r="O23" s="54">
        <f t="shared" si="1"/>
        <v>46887.481471571904</v>
      </c>
      <c r="P23" s="308"/>
    </row>
    <row r="24" spans="1:16" s="1" customFormat="1" ht="35.25" customHeight="1">
      <c r="A24" s="6" t="s">
        <v>5</v>
      </c>
      <c r="B24" s="3" t="s">
        <v>108</v>
      </c>
      <c r="C24" s="4" t="s">
        <v>107</v>
      </c>
      <c r="D24" s="4" t="s">
        <v>107</v>
      </c>
      <c r="E24" s="4" t="s">
        <v>107</v>
      </c>
      <c r="F24" s="4"/>
      <c r="G24" s="4"/>
      <c r="H24" s="105" t="s">
        <v>367</v>
      </c>
      <c r="I24" s="105" t="s">
        <v>110</v>
      </c>
      <c r="J24" s="5"/>
      <c r="K24" s="56"/>
      <c r="L24" s="55">
        <f>'保険証発行状況'!O25</f>
        <v>45884</v>
      </c>
      <c r="M24" s="57">
        <f t="shared" si="0"/>
        <v>0</v>
      </c>
      <c r="N24" s="53"/>
      <c r="O24" s="54" t="e">
        <f t="shared" si="1"/>
        <v>#DIV/0!</v>
      </c>
      <c r="P24" s="308" t="s">
        <v>285</v>
      </c>
    </row>
    <row r="25" spans="1:16" s="1" customFormat="1" ht="49.5" customHeight="1">
      <c r="A25" s="6" t="s">
        <v>6</v>
      </c>
      <c r="B25" s="3" t="s">
        <v>108</v>
      </c>
      <c r="C25" s="4" t="s">
        <v>107</v>
      </c>
      <c r="D25" s="4" t="s">
        <v>107</v>
      </c>
      <c r="E25" s="4" t="s">
        <v>107</v>
      </c>
      <c r="F25" s="4"/>
      <c r="G25" s="4"/>
      <c r="H25" s="5" t="s">
        <v>238</v>
      </c>
      <c r="I25" s="5" t="s">
        <v>376</v>
      </c>
      <c r="J25" s="5"/>
      <c r="K25" s="56">
        <v>466</v>
      </c>
      <c r="L25" s="55">
        <f>'保険証発行状況'!O26</f>
        <v>11515</v>
      </c>
      <c r="M25" s="57">
        <f t="shared" si="0"/>
        <v>0.04046895353886235</v>
      </c>
      <c r="N25" s="53">
        <v>27542929</v>
      </c>
      <c r="O25" s="54">
        <f t="shared" si="1"/>
        <v>59104.99785407725</v>
      </c>
      <c r="P25" s="308"/>
    </row>
    <row r="26" spans="1:16" s="1" customFormat="1" ht="194.25" customHeight="1">
      <c r="A26" s="6" t="s">
        <v>7</v>
      </c>
      <c r="B26" s="3" t="s">
        <v>108</v>
      </c>
      <c r="C26" s="4" t="s">
        <v>107</v>
      </c>
      <c r="D26" s="4" t="s">
        <v>107</v>
      </c>
      <c r="E26" s="4" t="s">
        <v>107</v>
      </c>
      <c r="F26" s="4"/>
      <c r="G26" s="4" t="s">
        <v>107</v>
      </c>
      <c r="H26" s="483" t="s">
        <v>133</v>
      </c>
      <c r="I26" s="5" t="s">
        <v>134</v>
      </c>
      <c r="J26" s="5" t="s">
        <v>135</v>
      </c>
      <c r="K26" s="56">
        <v>2692</v>
      </c>
      <c r="L26" s="55">
        <f>'保険証発行状況'!O27</f>
        <v>22340</v>
      </c>
      <c r="M26" s="57">
        <f t="shared" si="0"/>
        <v>0.12050134288272157</v>
      </c>
      <c r="N26" s="53">
        <v>89503803</v>
      </c>
      <c r="O26" s="54">
        <f t="shared" si="1"/>
        <v>33248.069465081724</v>
      </c>
      <c r="P26" s="308"/>
    </row>
    <row r="27" spans="1:16" s="1" customFormat="1" ht="46.5" customHeight="1">
      <c r="A27" s="6" t="s">
        <v>8</v>
      </c>
      <c r="B27" s="3" t="s">
        <v>108</v>
      </c>
      <c r="C27" s="4" t="s">
        <v>107</v>
      </c>
      <c r="D27" s="4" t="s">
        <v>107</v>
      </c>
      <c r="E27" s="4" t="s">
        <v>107</v>
      </c>
      <c r="F27" s="4"/>
      <c r="G27" s="4"/>
      <c r="H27" s="5" t="s">
        <v>282</v>
      </c>
      <c r="I27" s="5" t="s">
        <v>110</v>
      </c>
      <c r="J27" s="5"/>
      <c r="K27" s="56" t="s">
        <v>297</v>
      </c>
      <c r="L27" s="55">
        <f>'保険証発行状況'!O28</f>
        <v>18960</v>
      </c>
      <c r="M27" s="57" t="e">
        <f t="shared" si="0"/>
        <v>#VALUE!</v>
      </c>
      <c r="N27" s="53" t="s">
        <v>297</v>
      </c>
      <c r="O27" s="54" t="e">
        <f t="shared" si="1"/>
        <v>#VALUE!</v>
      </c>
      <c r="P27" s="308"/>
    </row>
    <row r="28" spans="1:16" s="1" customFormat="1" ht="113.25" customHeight="1">
      <c r="A28" s="6" t="s">
        <v>52</v>
      </c>
      <c r="B28" s="3" t="s">
        <v>108</v>
      </c>
      <c r="C28" s="4" t="s">
        <v>107</v>
      </c>
      <c r="D28" s="4" t="s">
        <v>107</v>
      </c>
      <c r="E28" s="4" t="s">
        <v>107</v>
      </c>
      <c r="F28" s="4"/>
      <c r="G28" s="4"/>
      <c r="H28" s="5" t="s">
        <v>360</v>
      </c>
      <c r="I28" s="5" t="s">
        <v>442</v>
      </c>
      <c r="J28" s="5" t="s">
        <v>136</v>
      </c>
      <c r="K28" s="56">
        <v>800</v>
      </c>
      <c r="L28" s="55">
        <f>'保険証発行状況'!O29</f>
        <v>10618</v>
      </c>
      <c r="M28" s="57">
        <f t="shared" si="0"/>
        <v>0.07534375588623093</v>
      </c>
      <c r="N28" s="53">
        <v>52280719</v>
      </c>
      <c r="O28" s="54">
        <f t="shared" si="1"/>
        <v>65350.89875</v>
      </c>
      <c r="P28" s="308"/>
    </row>
    <row r="29" spans="1:16" s="1" customFormat="1" ht="62.25" customHeight="1">
      <c r="A29" s="6" t="s">
        <v>9</v>
      </c>
      <c r="B29" s="3" t="s">
        <v>108</v>
      </c>
      <c r="C29" s="4" t="s">
        <v>107</v>
      </c>
      <c r="D29" s="4" t="s">
        <v>107</v>
      </c>
      <c r="E29" s="4" t="s">
        <v>107</v>
      </c>
      <c r="F29" s="4"/>
      <c r="G29" s="4"/>
      <c r="H29" s="5" t="s">
        <v>137</v>
      </c>
      <c r="I29" s="5" t="s">
        <v>466</v>
      </c>
      <c r="J29" s="5"/>
      <c r="K29" s="56">
        <v>178</v>
      </c>
      <c r="L29" s="55">
        <f>'保険証発行状況'!O30</f>
        <v>8694</v>
      </c>
      <c r="M29" s="57">
        <f>K29/L29</f>
        <v>0.02047389003910743</v>
      </c>
      <c r="N29" s="53">
        <v>11880528</v>
      </c>
      <c r="O29" s="54">
        <f t="shared" si="1"/>
        <v>66744.53932584269</v>
      </c>
      <c r="P29" s="308"/>
    </row>
    <row r="30" spans="1:16" s="1" customFormat="1" ht="38.25" customHeight="1">
      <c r="A30" s="6" t="s">
        <v>10</v>
      </c>
      <c r="B30" s="491" t="s">
        <v>108</v>
      </c>
      <c r="C30" s="492" t="s">
        <v>107</v>
      </c>
      <c r="D30" s="492" t="s">
        <v>107</v>
      </c>
      <c r="E30" s="492" t="s">
        <v>107</v>
      </c>
      <c r="F30" s="492"/>
      <c r="G30" s="492"/>
      <c r="H30" s="5" t="s">
        <v>358</v>
      </c>
      <c r="I30" s="5" t="s">
        <v>463</v>
      </c>
      <c r="J30" s="5"/>
      <c r="K30" s="56">
        <v>3649</v>
      </c>
      <c r="L30" s="55">
        <f>'保険証発行状況'!O31</f>
        <v>18108</v>
      </c>
      <c r="M30" s="57">
        <f t="shared" si="0"/>
        <v>0.20151314336204992</v>
      </c>
      <c r="N30" s="53">
        <v>1639369100</v>
      </c>
      <c r="O30" s="54">
        <f t="shared" si="1"/>
        <v>449265.305563168</v>
      </c>
      <c r="P30" s="308"/>
    </row>
    <row r="31" spans="1:16" s="1" customFormat="1" ht="100.5" customHeight="1">
      <c r="A31" s="6" t="s">
        <v>558</v>
      </c>
      <c r="B31" s="3" t="s">
        <v>108</v>
      </c>
      <c r="C31" s="4" t="s">
        <v>107</v>
      </c>
      <c r="D31" s="4" t="s">
        <v>107</v>
      </c>
      <c r="E31" s="4" t="s">
        <v>107</v>
      </c>
      <c r="F31" s="4"/>
      <c r="G31" s="4"/>
      <c r="H31" s="5" t="s">
        <v>138</v>
      </c>
      <c r="I31" s="5" t="s">
        <v>139</v>
      </c>
      <c r="J31" s="5" t="s">
        <v>140</v>
      </c>
      <c r="K31" s="56">
        <v>9</v>
      </c>
      <c r="L31" s="55">
        <f>'保険証発行状況'!O32</f>
        <v>2031</v>
      </c>
      <c r="M31" s="57">
        <f t="shared" si="0"/>
        <v>0.004431314623338257</v>
      </c>
      <c r="N31" s="53">
        <v>730240</v>
      </c>
      <c r="O31" s="206">
        <f t="shared" si="1"/>
        <v>81137.77777777778</v>
      </c>
      <c r="P31" s="308"/>
    </row>
    <row r="32" spans="1:16" s="1" customFormat="1" ht="31.5" customHeight="1">
      <c r="A32" s="6" t="s">
        <v>559</v>
      </c>
      <c r="B32" s="3" t="s">
        <v>108</v>
      </c>
      <c r="C32" s="4" t="s">
        <v>107</v>
      </c>
      <c r="D32" s="4" t="s">
        <v>322</v>
      </c>
      <c r="E32" s="4" t="s">
        <v>322</v>
      </c>
      <c r="F32" s="4"/>
      <c r="G32" s="4"/>
      <c r="H32" s="5" t="s">
        <v>110</v>
      </c>
      <c r="I32" s="5" t="s">
        <v>141</v>
      </c>
      <c r="J32" s="5"/>
      <c r="K32" s="56">
        <v>2</v>
      </c>
      <c r="L32" s="55">
        <v>2477</v>
      </c>
      <c r="M32" s="57">
        <f t="shared" si="0"/>
        <v>0.0008074283407347598</v>
      </c>
      <c r="N32" s="53">
        <v>117050</v>
      </c>
      <c r="O32" s="54">
        <f t="shared" si="1"/>
        <v>58525</v>
      </c>
      <c r="P32" s="308"/>
    </row>
    <row r="33" spans="1:16" s="1" customFormat="1" ht="27.75" customHeight="1">
      <c r="A33" s="6" t="s">
        <v>560</v>
      </c>
      <c r="B33" s="3" t="s">
        <v>108</v>
      </c>
      <c r="C33" s="4" t="s">
        <v>107</v>
      </c>
      <c r="D33" s="4" t="s">
        <v>107</v>
      </c>
      <c r="E33" s="4" t="s">
        <v>107</v>
      </c>
      <c r="F33" s="4"/>
      <c r="G33" s="4"/>
      <c r="H33" s="5" t="s">
        <v>110</v>
      </c>
      <c r="I33" s="5" t="s">
        <v>142</v>
      </c>
      <c r="J33" s="307"/>
      <c r="K33" s="56">
        <v>0</v>
      </c>
      <c r="L33" s="55">
        <f>'保険証発行状況'!O34</f>
        <v>1097</v>
      </c>
      <c r="M33" s="57">
        <f t="shared" si="0"/>
        <v>0</v>
      </c>
      <c r="N33" s="53">
        <v>0</v>
      </c>
      <c r="O33" s="54">
        <v>0</v>
      </c>
      <c r="P33" s="308"/>
    </row>
    <row r="34" spans="1:16" s="1" customFormat="1" ht="29.25" customHeight="1">
      <c r="A34" s="6" t="s">
        <v>11</v>
      </c>
      <c r="B34" s="3" t="s">
        <v>108</v>
      </c>
      <c r="C34" s="4" t="s">
        <v>107</v>
      </c>
      <c r="D34" s="4"/>
      <c r="E34" s="4"/>
      <c r="F34" s="4"/>
      <c r="G34" s="4"/>
      <c r="H34" s="5" t="s">
        <v>387</v>
      </c>
      <c r="I34" s="5" t="s">
        <v>199</v>
      </c>
      <c r="J34" s="5" t="s">
        <v>388</v>
      </c>
      <c r="K34" s="56">
        <v>1283</v>
      </c>
      <c r="L34" s="55">
        <f>'保険証発行状況'!O35</f>
        <v>17651</v>
      </c>
      <c r="M34" s="57">
        <f t="shared" si="0"/>
        <v>0.07268709988102658</v>
      </c>
      <c r="N34" s="53">
        <v>81320460</v>
      </c>
      <c r="O34" s="54">
        <f t="shared" si="1"/>
        <v>63383.055339049104</v>
      </c>
      <c r="P34" s="308"/>
    </row>
    <row r="35" spans="1:16" s="1" customFormat="1" ht="123.75" customHeight="1">
      <c r="A35" s="6" t="s">
        <v>555</v>
      </c>
      <c r="B35" s="3" t="s">
        <v>108</v>
      </c>
      <c r="C35" s="4" t="s">
        <v>107</v>
      </c>
      <c r="D35" s="4" t="s">
        <v>107</v>
      </c>
      <c r="E35" s="4" t="s">
        <v>107</v>
      </c>
      <c r="F35" s="4"/>
      <c r="G35" s="4"/>
      <c r="H35" s="5" t="s">
        <v>143</v>
      </c>
      <c r="I35" s="5"/>
      <c r="J35" s="5" t="s">
        <v>298</v>
      </c>
      <c r="K35" s="56"/>
      <c r="L35" s="55">
        <v>136582</v>
      </c>
      <c r="M35" s="57">
        <f t="shared" si="0"/>
        <v>0</v>
      </c>
      <c r="N35" s="53"/>
      <c r="O35" s="54" t="e">
        <f t="shared" si="1"/>
        <v>#DIV/0!</v>
      </c>
      <c r="P35" s="308"/>
    </row>
    <row r="36" spans="1:16" s="1" customFormat="1" ht="56.25" customHeight="1">
      <c r="A36" s="6" t="s">
        <v>12</v>
      </c>
      <c r="B36" s="491" t="s">
        <v>108</v>
      </c>
      <c r="C36" s="492" t="s">
        <v>332</v>
      </c>
      <c r="D36" s="492" t="s">
        <v>332</v>
      </c>
      <c r="E36" s="492" t="s">
        <v>332</v>
      </c>
      <c r="F36" s="492"/>
      <c r="G36" s="492"/>
      <c r="H36" s="5" t="s">
        <v>144</v>
      </c>
      <c r="I36" s="5" t="s">
        <v>333</v>
      </c>
      <c r="J36" s="5"/>
      <c r="K36" s="56">
        <v>47</v>
      </c>
      <c r="L36" s="55">
        <f>'[1]保険証発行状況'!O37</f>
        <v>25901</v>
      </c>
      <c r="M36" s="57">
        <f t="shared" si="0"/>
        <v>0.0018146017528280762</v>
      </c>
      <c r="N36" s="53">
        <v>5975088</v>
      </c>
      <c r="O36" s="54">
        <f t="shared" si="1"/>
        <v>127129.53191489361</v>
      </c>
      <c r="P36" s="308"/>
    </row>
    <row r="37" spans="1:16" s="1" customFormat="1" ht="54.75" customHeight="1">
      <c r="A37" s="6" t="s">
        <v>561</v>
      </c>
      <c r="B37" s="3" t="s">
        <v>108</v>
      </c>
      <c r="C37" s="4" t="s">
        <v>107</v>
      </c>
      <c r="D37" s="4" t="s">
        <v>107</v>
      </c>
      <c r="E37" s="4" t="s">
        <v>107</v>
      </c>
      <c r="F37" s="4"/>
      <c r="G37" s="4"/>
      <c r="H37" s="5"/>
      <c r="I37" s="5"/>
      <c r="J37" s="5"/>
      <c r="K37" s="56"/>
      <c r="L37" s="55">
        <f>'保険証発行状況'!O38</f>
        <v>8927</v>
      </c>
      <c r="M37" s="57">
        <f t="shared" si="0"/>
        <v>0</v>
      </c>
      <c r="N37" s="53"/>
      <c r="O37" s="54" t="e">
        <f t="shared" si="1"/>
        <v>#DIV/0!</v>
      </c>
      <c r="P37" s="308"/>
    </row>
    <row r="38" spans="1:16" s="1" customFormat="1" ht="30.75" customHeight="1">
      <c r="A38" s="6" t="s">
        <v>13</v>
      </c>
      <c r="B38" s="3" t="s">
        <v>108</v>
      </c>
      <c r="C38" s="4" t="s">
        <v>107</v>
      </c>
      <c r="D38" s="4" t="s">
        <v>107</v>
      </c>
      <c r="E38" s="4" t="s">
        <v>107</v>
      </c>
      <c r="F38" s="4"/>
      <c r="G38" s="4"/>
      <c r="H38" s="5" t="s">
        <v>305</v>
      </c>
      <c r="I38" s="5"/>
      <c r="J38" s="5"/>
      <c r="K38" s="56">
        <v>646</v>
      </c>
      <c r="L38" s="55">
        <f>'保険証発行状況'!O39</f>
        <v>11418</v>
      </c>
      <c r="M38" s="57">
        <f t="shared" si="0"/>
        <v>0.056577334033981436</v>
      </c>
      <c r="N38" s="53">
        <v>22658800</v>
      </c>
      <c r="O38" s="54">
        <f t="shared" si="1"/>
        <v>35075.54179566563</v>
      </c>
      <c r="P38" s="308"/>
    </row>
    <row r="39" spans="1:16" s="1" customFormat="1" ht="31.5" customHeight="1">
      <c r="A39" s="6" t="s">
        <v>14</v>
      </c>
      <c r="B39" s="3" t="s">
        <v>108</v>
      </c>
      <c r="C39" s="4" t="s">
        <v>107</v>
      </c>
      <c r="D39" s="4" t="s">
        <v>107</v>
      </c>
      <c r="E39" s="4" t="s">
        <v>107</v>
      </c>
      <c r="F39" s="4"/>
      <c r="G39" s="4"/>
      <c r="H39" s="5" t="s">
        <v>303</v>
      </c>
      <c r="I39" s="5" t="s">
        <v>110</v>
      </c>
      <c r="J39" s="5" t="s">
        <v>395</v>
      </c>
      <c r="K39" s="56">
        <v>82</v>
      </c>
      <c r="L39" s="55">
        <f>'保険証発行状況'!O40</f>
        <v>2746</v>
      </c>
      <c r="M39" s="57">
        <f>K39/L39</f>
        <v>0.02986161689730517</v>
      </c>
      <c r="N39" s="53">
        <v>5577448</v>
      </c>
      <c r="O39" s="54">
        <f t="shared" si="1"/>
        <v>68017.65853658537</v>
      </c>
      <c r="P39" s="308"/>
    </row>
    <row r="40" spans="1:16" s="1" customFormat="1" ht="40.5" customHeight="1">
      <c r="A40" s="6" t="s">
        <v>15</v>
      </c>
      <c r="B40" s="3" t="s">
        <v>108</v>
      </c>
      <c r="C40" s="4" t="s">
        <v>107</v>
      </c>
      <c r="D40" s="4" t="s">
        <v>107</v>
      </c>
      <c r="E40" s="4" t="s">
        <v>107</v>
      </c>
      <c r="F40" s="4"/>
      <c r="G40" s="4"/>
      <c r="H40" s="5" t="s">
        <v>399</v>
      </c>
      <c r="I40" s="5"/>
      <c r="J40" s="5" t="s">
        <v>145</v>
      </c>
      <c r="K40" s="56">
        <v>1431</v>
      </c>
      <c r="L40" s="55">
        <f>'保険証発行状況'!O41</f>
        <v>31278</v>
      </c>
      <c r="M40" s="57">
        <f t="shared" si="0"/>
        <v>0.04575100709764052</v>
      </c>
      <c r="N40" s="53">
        <v>63576978</v>
      </c>
      <c r="O40" s="54">
        <f t="shared" si="1"/>
        <v>44428.35639412998</v>
      </c>
      <c r="P40" s="308"/>
    </row>
    <row r="41" spans="1:16" s="1" customFormat="1" ht="126.75" customHeight="1">
      <c r="A41" s="6" t="s">
        <v>16</v>
      </c>
      <c r="B41" s="3" t="s">
        <v>108</v>
      </c>
      <c r="C41" s="4" t="s">
        <v>107</v>
      </c>
      <c r="D41" s="4" t="s">
        <v>107</v>
      </c>
      <c r="E41" s="4" t="s">
        <v>107</v>
      </c>
      <c r="F41" s="4"/>
      <c r="G41" s="4"/>
      <c r="H41" s="5" t="s">
        <v>146</v>
      </c>
      <c r="I41" s="5" t="s">
        <v>155</v>
      </c>
      <c r="J41" s="5" t="s">
        <v>375</v>
      </c>
      <c r="K41" s="56">
        <v>1410</v>
      </c>
      <c r="L41" s="55">
        <f>'保険証発行状況'!O42</f>
        <v>12977</v>
      </c>
      <c r="M41" s="57">
        <f t="shared" si="0"/>
        <v>0.10865377205825692</v>
      </c>
      <c r="N41" s="53">
        <v>54813779</v>
      </c>
      <c r="O41" s="54">
        <f t="shared" si="1"/>
        <v>38875.02056737589</v>
      </c>
      <c r="P41" s="308"/>
    </row>
    <row r="42" spans="1:16" s="1" customFormat="1" ht="26.25" customHeight="1">
      <c r="A42" s="6" t="s">
        <v>17</v>
      </c>
      <c r="B42" s="3" t="s">
        <v>108</v>
      </c>
      <c r="C42" s="4" t="s">
        <v>380</v>
      </c>
      <c r="D42" s="4" t="s">
        <v>380</v>
      </c>
      <c r="E42" s="4" t="s">
        <v>107</v>
      </c>
      <c r="F42" s="4" t="s">
        <v>107</v>
      </c>
      <c r="G42" s="4"/>
      <c r="H42" s="5"/>
      <c r="I42" s="5"/>
      <c r="J42" s="5" t="s">
        <v>157</v>
      </c>
      <c r="K42" s="56">
        <v>617</v>
      </c>
      <c r="L42" s="55">
        <f>'保険証発行状況'!O43</f>
        <v>15412</v>
      </c>
      <c r="M42" s="57">
        <f t="shared" si="0"/>
        <v>0.04003373994290164</v>
      </c>
      <c r="N42" s="53">
        <v>42898000</v>
      </c>
      <c r="O42" s="54">
        <f t="shared" si="1"/>
        <v>69526.74230145867</v>
      </c>
      <c r="P42" s="308"/>
    </row>
    <row r="43" spans="1:16" s="1" customFormat="1" ht="27" customHeight="1">
      <c r="A43" s="6" t="s">
        <v>562</v>
      </c>
      <c r="B43" s="3" t="s">
        <v>108</v>
      </c>
      <c r="C43" s="4" t="s">
        <v>107</v>
      </c>
      <c r="D43" s="4" t="s">
        <v>246</v>
      </c>
      <c r="E43" s="4" t="s">
        <v>246</v>
      </c>
      <c r="F43" s="4"/>
      <c r="G43" s="4"/>
      <c r="H43" s="5" t="s">
        <v>247</v>
      </c>
      <c r="I43" s="5"/>
      <c r="J43" s="5"/>
      <c r="K43" s="56">
        <v>6</v>
      </c>
      <c r="L43" s="55">
        <f>'保険証発行状況'!O44</f>
        <v>1161</v>
      </c>
      <c r="M43" s="57">
        <f t="shared" si="0"/>
        <v>0.00516795865633075</v>
      </c>
      <c r="N43" s="53">
        <v>480810</v>
      </c>
      <c r="O43" s="54">
        <f t="shared" si="1"/>
        <v>80135</v>
      </c>
      <c r="P43" s="308"/>
    </row>
    <row r="44" spans="1:15" ht="30.75" customHeight="1">
      <c r="A44" s="163" t="s">
        <v>563</v>
      </c>
      <c r="B44" s="164" t="s">
        <v>108</v>
      </c>
      <c r="C44" s="165" t="s">
        <v>107</v>
      </c>
      <c r="D44" s="165"/>
      <c r="E44" s="165"/>
      <c r="F44" s="165"/>
      <c r="G44" s="165"/>
      <c r="H44" s="166" t="s">
        <v>158</v>
      </c>
      <c r="I44" s="166" t="s">
        <v>110</v>
      </c>
      <c r="J44" s="166" t="s">
        <v>159</v>
      </c>
      <c r="K44" s="167">
        <v>71</v>
      </c>
      <c r="L44" s="160">
        <f>'保険証発行状況'!O45</f>
        <v>6392</v>
      </c>
      <c r="M44" s="161">
        <f t="shared" si="0"/>
        <v>0.011107634543178974</v>
      </c>
      <c r="N44" s="168">
        <v>4260410</v>
      </c>
      <c r="O44" s="162">
        <f t="shared" si="1"/>
        <v>60005.77464788732</v>
      </c>
    </row>
    <row r="45" spans="1:16" s="1" customFormat="1" ht="39.75" customHeight="1">
      <c r="A45" s="6" t="s">
        <v>18</v>
      </c>
      <c r="B45" s="3" t="s">
        <v>108</v>
      </c>
      <c r="C45" s="4" t="s">
        <v>107</v>
      </c>
      <c r="D45" s="4" t="s">
        <v>107</v>
      </c>
      <c r="E45" s="4" t="s">
        <v>107</v>
      </c>
      <c r="F45" s="4"/>
      <c r="G45" s="4"/>
      <c r="H45" s="5" t="s">
        <v>363</v>
      </c>
      <c r="I45" s="5" t="s">
        <v>160</v>
      </c>
      <c r="J45" s="5"/>
      <c r="K45" s="56">
        <v>0</v>
      </c>
      <c r="L45" s="55">
        <f>'保険証発行状況'!O46</f>
        <v>10281</v>
      </c>
      <c r="M45" s="57">
        <f t="shared" si="0"/>
        <v>0</v>
      </c>
      <c r="N45" s="53">
        <v>0</v>
      </c>
      <c r="O45" s="54" t="e">
        <f t="shared" si="1"/>
        <v>#DIV/0!</v>
      </c>
      <c r="P45" s="308"/>
    </row>
    <row r="46" spans="1:16" s="1" customFormat="1" ht="74.25" customHeight="1">
      <c r="A46" s="6" t="s">
        <v>19</v>
      </c>
      <c r="B46" s="3" t="s">
        <v>108</v>
      </c>
      <c r="C46" s="4" t="s">
        <v>107</v>
      </c>
      <c r="D46" s="4" t="s">
        <v>107</v>
      </c>
      <c r="E46" s="4" t="s">
        <v>107</v>
      </c>
      <c r="F46" s="4"/>
      <c r="G46" s="4"/>
      <c r="H46" s="5" t="s">
        <v>161</v>
      </c>
      <c r="I46" s="5" t="s">
        <v>111</v>
      </c>
      <c r="J46" s="5" t="s">
        <v>262</v>
      </c>
      <c r="K46" s="56">
        <v>499</v>
      </c>
      <c r="L46" s="55">
        <f>'保険証発行状況'!O47</f>
        <v>9336</v>
      </c>
      <c r="M46" s="57">
        <f t="shared" si="0"/>
        <v>0.053449014567266494</v>
      </c>
      <c r="N46" s="53">
        <v>16938418</v>
      </c>
      <c r="O46" s="54">
        <f t="shared" si="1"/>
        <v>33944.7254509018</v>
      </c>
      <c r="P46" s="308"/>
    </row>
    <row r="47" spans="1:16" s="1" customFormat="1" ht="65.25" customHeight="1" thickBot="1">
      <c r="A47" s="459" t="s">
        <v>564</v>
      </c>
      <c r="B47" s="460" t="s">
        <v>108</v>
      </c>
      <c r="C47" s="461" t="s">
        <v>107</v>
      </c>
      <c r="D47" s="461" t="s">
        <v>107</v>
      </c>
      <c r="E47" s="461" t="s">
        <v>107</v>
      </c>
      <c r="F47" s="461"/>
      <c r="G47" s="461"/>
      <c r="H47" s="462"/>
      <c r="I47" s="462"/>
      <c r="J47" s="462"/>
      <c r="K47" s="463">
        <v>1</v>
      </c>
      <c r="L47" s="464">
        <f>'保険証発行状況'!O48</f>
        <v>3411</v>
      </c>
      <c r="M47" s="465">
        <f t="shared" si="0"/>
        <v>0.0002931691586045148</v>
      </c>
      <c r="N47" s="466"/>
      <c r="O47" s="54">
        <f t="shared" si="1"/>
        <v>0</v>
      </c>
      <c r="P47" s="308"/>
    </row>
    <row r="48" spans="1:16" s="1" customFormat="1" ht="23.25" customHeight="1" thickBot="1">
      <c r="A48" s="545"/>
      <c r="B48" s="546"/>
      <c r="C48" s="547"/>
      <c r="D48" s="547"/>
      <c r="E48" s="547"/>
      <c r="F48" s="547"/>
      <c r="G48" s="547"/>
      <c r="H48" s="547"/>
      <c r="I48" s="547"/>
      <c r="J48" s="548" t="s">
        <v>21</v>
      </c>
      <c r="K48" s="549">
        <f>SUM(K5:K47)</f>
        <v>66272</v>
      </c>
      <c r="L48" s="549">
        <f>SUM(L5:L47)</f>
        <v>1463834</v>
      </c>
      <c r="M48" s="550">
        <f t="shared" si="0"/>
        <v>0.04527289296463943</v>
      </c>
      <c r="N48" s="551">
        <f>SUM(N5:N47)</f>
        <v>3791594969</v>
      </c>
      <c r="O48" s="552">
        <f t="shared" si="1"/>
        <v>57212.62326472718</v>
      </c>
      <c r="P48" s="308"/>
    </row>
    <row r="49" spans="1:16" s="1" customFormat="1" ht="21" customHeight="1">
      <c r="A49" s="501" t="s">
        <v>473</v>
      </c>
      <c r="B49" s="501"/>
      <c r="C49" s="501"/>
      <c r="D49" s="299"/>
      <c r="E49" s="501"/>
      <c r="F49" s="501"/>
      <c r="G49" s="501"/>
      <c r="H49" s="501"/>
      <c r="I49" s="299"/>
      <c r="J49" s="553"/>
      <c r="K49" s="535"/>
      <c r="L49" s="535"/>
      <c r="M49" s="535"/>
      <c r="N49" s="535"/>
      <c r="P49" s="308"/>
    </row>
    <row r="50" spans="1:16" s="1" customFormat="1" ht="15.75" customHeight="1">
      <c r="A50" s="554"/>
      <c r="B50" s="554"/>
      <c r="C50" s="554"/>
      <c r="D50" s="554"/>
      <c r="E50" s="554"/>
      <c r="F50" s="554"/>
      <c r="G50" s="554"/>
      <c r="H50" s="554"/>
      <c r="I50" s="554"/>
      <c r="J50" s="554"/>
      <c r="K50" s="535"/>
      <c r="L50" s="535"/>
      <c r="M50" s="535"/>
      <c r="N50" s="535"/>
      <c r="P50" s="308"/>
    </row>
    <row r="51" spans="1:16" s="1" customFormat="1" ht="13.5">
      <c r="A51" s="555"/>
      <c r="B51" s="555"/>
      <c r="C51" s="555"/>
      <c r="D51" s="555"/>
      <c r="E51" s="555"/>
      <c r="F51" s="555"/>
      <c r="G51" s="555"/>
      <c r="H51" s="555"/>
      <c r="I51" s="555"/>
      <c r="J51" s="555"/>
      <c r="K51" s="535"/>
      <c r="L51" s="535"/>
      <c r="M51" s="535"/>
      <c r="N51" s="535"/>
      <c r="P51" s="308"/>
    </row>
    <row r="52" spans="1:16" s="1" customFormat="1" ht="13.5">
      <c r="A52" s="555"/>
      <c r="B52" s="555"/>
      <c r="C52" s="555"/>
      <c r="D52" s="555"/>
      <c r="E52" s="555"/>
      <c r="F52" s="555"/>
      <c r="G52" s="555"/>
      <c r="H52" s="555"/>
      <c r="I52" s="555"/>
      <c r="J52" s="555"/>
      <c r="K52" s="535"/>
      <c r="L52" s="535"/>
      <c r="M52" s="535"/>
      <c r="N52" s="535"/>
      <c r="P52" s="308"/>
    </row>
    <row r="53" spans="1:16" s="1" customFormat="1" ht="13.5">
      <c r="A53" s="555"/>
      <c r="B53" s="555"/>
      <c r="C53" s="555"/>
      <c r="D53" s="555"/>
      <c r="E53" s="555"/>
      <c r="F53" s="555"/>
      <c r="G53" s="555"/>
      <c r="H53" s="555"/>
      <c r="I53" s="555"/>
      <c r="J53" s="555"/>
      <c r="K53" s="535"/>
      <c r="L53" s="535"/>
      <c r="M53" s="535"/>
      <c r="N53" s="535"/>
      <c r="P53" s="308"/>
    </row>
    <row r="54" spans="1:16" s="1" customFormat="1" ht="13.5">
      <c r="A54" s="555"/>
      <c r="B54" s="555"/>
      <c r="C54" s="555"/>
      <c r="D54" s="555"/>
      <c r="E54" s="555"/>
      <c r="F54" s="555"/>
      <c r="G54" s="555"/>
      <c r="H54" s="555"/>
      <c r="I54" s="555"/>
      <c r="J54" s="555"/>
      <c r="K54" s="535"/>
      <c r="L54" s="535"/>
      <c r="M54" s="535"/>
      <c r="N54" s="535"/>
      <c r="P54" s="308"/>
    </row>
    <row r="55" spans="1:16" s="1" customFormat="1" ht="13.5">
      <c r="A55" s="555"/>
      <c r="B55" s="555"/>
      <c r="C55" s="555"/>
      <c r="D55" s="555"/>
      <c r="E55" s="555"/>
      <c r="F55" s="555"/>
      <c r="G55" s="555"/>
      <c r="H55" s="555"/>
      <c r="I55" s="555"/>
      <c r="J55" s="555"/>
      <c r="K55" s="535"/>
      <c r="L55" s="535"/>
      <c r="M55" s="535"/>
      <c r="N55" s="535"/>
      <c r="P55" s="308"/>
    </row>
    <row r="56" spans="1:16" s="1" customFormat="1" ht="13.5">
      <c r="A56" s="336"/>
      <c r="B56" s="336"/>
      <c r="C56" s="336"/>
      <c r="D56" s="336"/>
      <c r="E56" s="336"/>
      <c r="F56" s="336"/>
      <c r="G56" s="336"/>
      <c r="H56" s="336"/>
      <c r="I56" s="336"/>
      <c r="J56" s="336"/>
      <c r="P56" s="308"/>
    </row>
    <row r="57" spans="1:16" s="1" customFormat="1" ht="13.5">
      <c r="A57" s="336"/>
      <c r="B57" s="336"/>
      <c r="C57" s="336"/>
      <c r="D57" s="336"/>
      <c r="E57" s="336"/>
      <c r="F57" s="336"/>
      <c r="G57" s="336"/>
      <c r="H57" s="336"/>
      <c r="I57" s="336"/>
      <c r="J57" s="336"/>
      <c r="P57" s="308"/>
    </row>
    <row r="58" spans="1:16" s="1" customFormat="1" ht="13.5">
      <c r="A58" s="336"/>
      <c r="B58" s="336"/>
      <c r="C58" s="336"/>
      <c r="D58" s="336"/>
      <c r="E58" s="336"/>
      <c r="F58" s="336"/>
      <c r="G58" s="336"/>
      <c r="H58" s="336"/>
      <c r="I58" s="336"/>
      <c r="J58" s="336"/>
      <c r="P58" s="308"/>
    </row>
    <row r="59" spans="1:16" s="1" customFormat="1" ht="13.5">
      <c r="A59" s="336"/>
      <c r="B59" s="336"/>
      <c r="C59" s="336"/>
      <c r="D59" s="336"/>
      <c r="E59" s="336"/>
      <c r="F59" s="336"/>
      <c r="G59" s="336"/>
      <c r="H59" s="336"/>
      <c r="I59" s="336"/>
      <c r="J59" s="336"/>
      <c r="P59" s="308"/>
    </row>
    <row r="60" spans="1:16" s="1" customFormat="1" ht="13.5">
      <c r="A60" s="336"/>
      <c r="B60" s="336"/>
      <c r="C60" s="336"/>
      <c r="D60" s="336"/>
      <c r="E60" s="336"/>
      <c r="F60" s="336"/>
      <c r="G60" s="336"/>
      <c r="H60" s="336"/>
      <c r="I60" s="336"/>
      <c r="J60" s="336"/>
      <c r="P60" s="308"/>
    </row>
    <row r="61" spans="1:16" s="1" customFormat="1" ht="13.5">
      <c r="A61" s="336"/>
      <c r="B61" s="336"/>
      <c r="C61" s="336"/>
      <c r="D61" s="336"/>
      <c r="E61" s="336"/>
      <c r="F61" s="336"/>
      <c r="G61" s="336"/>
      <c r="H61" s="336"/>
      <c r="I61" s="336"/>
      <c r="J61" s="336"/>
      <c r="P61" s="308"/>
    </row>
    <row r="62" spans="1:16" s="1" customFormat="1" ht="13.5">
      <c r="A62" s="336"/>
      <c r="B62" s="336"/>
      <c r="C62" s="336"/>
      <c r="D62" s="336"/>
      <c r="E62" s="336"/>
      <c r="F62" s="336"/>
      <c r="G62" s="336"/>
      <c r="H62" s="336"/>
      <c r="I62" s="336"/>
      <c r="J62" s="336"/>
      <c r="P62" s="308"/>
    </row>
    <row r="63" spans="1:16" s="1" customFormat="1" ht="13.5">
      <c r="A63" s="336"/>
      <c r="B63" s="336"/>
      <c r="C63" s="336"/>
      <c r="D63" s="336"/>
      <c r="E63" s="336"/>
      <c r="F63" s="336"/>
      <c r="G63" s="336"/>
      <c r="H63" s="336"/>
      <c r="I63" s="336"/>
      <c r="J63" s="336"/>
      <c r="P63" s="308"/>
    </row>
    <row r="64" spans="1:16" s="1" customFormat="1" ht="13.5">
      <c r="A64" s="336"/>
      <c r="B64" s="336"/>
      <c r="C64" s="336"/>
      <c r="D64" s="336"/>
      <c r="E64" s="336"/>
      <c r="F64" s="336"/>
      <c r="G64" s="336"/>
      <c r="H64" s="336"/>
      <c r="I64" s="336"/>
      <c r="J64" s="336"/>
      <c r="P64" s="308"/>
    </row>
    <row r="65" spans="1:16" s="1" customFormat="1" ht="13.5">
      <c r="A65" s="336"/>
      <c r="B65" s="336"/>
      <c r="C65" s="336"/>
      <c r="D65" s="336"/>
      <c r="E65" s="336"/>
      <c r="F65" s="336"/>
      <c r="G65" s="336"/>
      <c r="H65" s="336"/>
      <c r="I65" s="336"/>
      <c r="J65" s="336"/>
      <c r="P65" s="308"/>
    </row>
    <row r="66" spans="1:16" s="1" customFormat="1" ht="13.5">
      <c r="A66" s="336"/>
      <c r="B66" s="336"/>
      <c r="C66" s="336"/>
      <c r="D66" s="336"/>
      <c r="E66" s="336"/>
      <c r="F66" s="336"/>
      <c r="G66" s="336"/>
      <c r="H66" s="336"/>
      <c r="I66" s="336"/>
      <c r="J66" s="336"/>
      <c r="P66" s="308"/>
    </row>
    <row r="67" spans="1:16" s="1" customFormat="1" ht="13.5">
      <c r="A67" s="336"/>
      <c r="B67" s="336"/>
      <c r="C67" s="336"/>
      <c r="D67" s="336"/>
      <c r="E67" s="336"/>
      <c r="F67" s="336"/>
      <c r="G67" s="336"/>
      <c r="H67" s="336"/>
      <c r="I67" s="336"/>
      <c r="J67" s="336"/>
      <c r="P67" s="308"/>
    </row>
    <row r="68" spans="1:16" s="1" customFormat="1" ht="13.5">
      <c r="A68" s="336"/>
      <c r="B68" s="336"/>
      <c r="C68" s="336"/>
      <c r="D68" s="336"/>
      <c r="E68" s="336"/>
      <c r="F68" s="336"/>
      <c r="G68" s="336"/>
      <c r="H68" s="336"/>
      <c r="I68" s="336"/>
      <c r="J68" s="336"/>
      <c r="P68" s="308"/>
    </row>
    <row r="69" spans="1:16" s="1" customFormat="1" ht="13.5">
      <c r="A69" s="336"/>
      <c r="B69" s="336"/>
      <c r="C69" s="336"/>
      <c r="D69" s="336"/>
      <c r="E69" s="336"/>
      <c r="F69" s="336"/>
      <c r="G69" s="336"/>
      <c r="H69" s="336"/>
      <c r="I69" s="336"/>
      <c r="J69" s="336"/>
      <c r="P69" s="308"/>
    </row>
    <row r="70" spans="1:16" s="1" customFormat="1" ht="13.5">
      <c r="A70" s="336"/>
      <c r="B70" s="336"/>
      <c r="C70" s="336"/>
      <c r="D70" s="336"/>
      <c r="E70" s="336"/>
      <c r="F70" s="336"/>
      <c r="G70" s="336"/>
      <c r="H70" s="336"/>
      <c r="I70" s="336"/>
      <c r="J70" s="336"/>
      <c r="P70" s="308"/>
    </row>
    <row r="71" spans="1:16" s="1" customFormat="1" ht="13.5">
      <c r="A71" s="336"/>
      <c r="B71" s="336"/>
      <c r="C71" s="336"/>
      <c r="D71" s="336"/>
      <c r="E71" s="336"/>
      <c r="F71" s="336"/>
      <c r="G71" s="336"/>
      <c r="H71" s="336"/>
      <c r="I71" s="336"/>
      <c r="J71" s="336"/>
      <c r="P71" s="308"/>
    </row>
    <row r="72" spans="1:16" s="1" customFormat="1" ht="13.5">
      <c r="A72" s="336"/>
      <c r="B72" s="336"/>
      <c r="C72" s="336"/>
      <c r="D72" s="336"/>
      <c r="E72" s="336"/>
      <c r="F72" s="336"/>
      <c r="G72" s="336"/>
      <c r="H72" s="336"/>
      <c r="I72" s="336"/>
      <c r="J72" s="336"/>
      <c r="P72" s="308"/>
    </row>
    <row r="73" spans="1:16" s="1" customFormat="1" ht="13.5">
      <c r="A73" s="336"/>
      <c r="B73" s="336"/>
      <c r="C73" s="336"/>
      <c r="D73" s="336"/>
      <c r="E73" s="336"/>
      <c r="F73" s="336"/>
      <c r="G73" s="336"/>
      <c r="H73" s="336"/>
      <c r="I73" s="336"/>
      <c r="J73" s="336"/>
      <c r="P73" s="308"/>
    </row>
    <row r="74" spans="1:16" s="1" customFormat="1" ht="13.5">
      <c r="A74" s="336"/>
      <c r="B74" s="336"/>
      <c r="C74" s="336"/>
      <c r="D74" s="336"/>
      <c r="E74" s="336"/>
      <c r="F74" s="336"/>
      <c r="G74" s="336"/>
      <c r="H74" s="336"/>
      <c r="I74" s="336"/>
      <c r="J74" s="336"/>
      <c r="P74" s="308"/>
    </row>
    <row r="75" spans="1:16" s="1" customFormat="1" ht="13.5">
      <c r="A75" s="336"/>
      <c r="B75" s="336"/>
      <c r="C75" s="336"/>
      <c r="D75" s="336"/>
      <c r="E75" s="336"/>
      <c r="F75" s="336"/>
      <c r="G75" s="336"/>
      <c r="H75" s="336"/>
      <c r="I75" s="336"/>
      <c r="J75" s="336"/>
      <c r="P75" s="308"/>
    </row>
    <row r="76" spans="1:16" s="1" customFormat="1" ht="13.5">
      <c r="A76" s="336"/>
      <c r="B76" s="336"/>
      <c r="C76" s="336"/>
      <c r="D76" s="336"/>
      <c r="E76" s="336"/>
      <c r="F76" s="336"/>
      <c r="G76" s="336"/>
      <c r="H76" s="336"/>
      <c r="I76" s="336"/>
      <c r="J76" s="336"/>
      <c r="P76" s="308"/>
    </row>
    <row r="77" spans="1:16" s="1" customFormat="1" ht="13.5">
      <c r="A77" s="336"/>
      <c r="B77" s="336"/>
      <c r="C77" s="336"/>
      <c r="D77" s="336"/>
      <c r="E77" s="336"/>
      <c r="F77" s="336"/>
      <c r="G77" s="336"/>
      <c r="H77" s="336"/>
      <c r="I77" s="336"/>
      <c r="J77" s="336"/>
      <c r="P77" s="308"/>
    </row>
    <row r="78" spans="1:16" s="1" customFormat="1" ht="13.5">
      <c r="A78" s="336"/>
      <c r="B78" s="336"/>
      <c r="C78" s="336"/>
      <c r="D78" s="336"/>
      <c r="E78" s="336"/>
      <c r="F78" s="336"/>
      <c r="G78" s="336"/>
      <c r="H78" s="336"/>
      <c r="I78" s="336"/>
      <c r="J78" s="336"/>
      <c r="P78" s="308"/>
    </row>
    <row r="79" spans="1:16" s="1" customFormat="1" ht="13.5">
      <c r="A79" s="336"/>
      <c r="B79" s="336"/>
      <c r="C79" s="336"/>
      <c r="D79" s="336"/>
      <c r="E79" s="336"/>
      <c r="F79" s="336"/>
      <c r="G79" s="336"/>
      <c r="H79" s="336"/>
      <c r="I79" s="336"/>
      <c r="J79" s="336"/>
      <c r="P79" s="308"/>
    </row>
    <row r="80" spans="1:16" s="1" customFormat="1" ht="13.5">
      <c r="A80" s="336"/>
      <c r="B80" s="336"/>
      <c r="C80" s="336"/>
      <c r="D80" s="336"/>
      <c r="E80" s="336"/>
      <c r="F80" s="336"/>
      <c r="G80" s="336"/>
      <c r="H80" s="336"/>
      <c r="I80" s="336"/>
      <c r="J80" s="336"/>
      <c r="P80" s="308"/>
    </row>
    <row r="81" spans="1:16" s="1" customFormat="1" ht="13.5">
      <c r="A81" s="336"/>
      <c r="B81" s="336"/>
      <c r="C81" s="336"/>
      <c r="D81" s="336"/>
      <c r="E81" s="336"/>
      <c r="F81" s="336"/>
      <c r="G81" s="336"/>
      <c r="H81" s="336"/>
      <c r="I81" s="336"/>
      <c r="J81" s="336"/>
      <c r="P81" s="308"/>
    </row>
    <row r="82" spans="1:16" s="1" customFormat="1" ht="13.5">
      <c r="A82" s="336"/>
      <c r="B82" s="336"/>
      <c r="C82" s="336"/>
      <c r="D82" s="336"/>
      <c r="E82" s="336"/>
      <c r="F82" s="336"/>
      <c r="G82" s="336"/>
      <c r="H82" s="336"/>
      <c r="I82" s="336"/>
      <c r="J82" s="336"/>
      <c r="P82" s="308"/>
    </row>
    <row r="83" spans="1:16" s="1" customFormat="1" ht="13.5">
      <c r="A83" s="336"/>
      <c r="B83" s="336"/>
      <c r="C83" s="336"/>
      <c r="D83" s="336"/>
      <c r="E83" s="336"/>
      <c r="F83" s="336"/>
      <c r="G83" s="336"/>
      <c r="H83" s="336"/>
      <c r="I83" s="336"/>
      <c r="J83" s="336"/>
      <c r="P83" s="308"/>
    </row>
    <row r="84" spans="1:16" s="1" customFormat="1" ht="13.5">
      <c r="A84" s="336"/>
      <c r="B84" s="336"/>
      <c r="C84" s="336"/>
      <c r="D84" s="336"/>
      <c r="E84" s="336"/>
      <c r="F84" s="336"/>
      <c r="G84" s="336"/>
      <c r="H84" s="336"/>
      <c r="I84" s="336"/>
      <c r="J84" s="336"/>
      <c r="P84" s="308"/>
    </row>
    <row r="85" spans="1:16" s="1" customFormat="1" ht="13.5">
      <c r="A85" s="336"/>
      <c r="B85" s="336"/>
      <c r="C85" s="336"/>
      <c r="D85" s="336"/>
      <c r="E85" s="336"/>
      <c r="F85" s="336"/>
      <c r="G85" s="336"/>
      <c r="H85" s="336"/>
      <c r="I85" s="336"/>
      <c r="J85" s="336"/>
      <c r="P85" s="308"/>
    </row>
    <row r="86" spans="1:16" s="1" customFormat="1" ht="13.5">
      <c r="A86" s="336"/>
      <c r="B86" s="336"/>
      <c r="C86" s="336"/>
      <c r="D86" s="336"/>
      <c r="E86" s="336"/>
      <c r="F86" s="336"/>
      <c r="G86" s="336"/>
      <c r="H86" s="336"/>
      <c r="I86" s="336"/>
      <c r="J86" s="336"/>
      <c r="P86" s="308"/>
    </row>
    <row r="87" spans="1:16" s="1" customFormat="1" ht="13.5">
      <c r="A87" s="336"/>
      <c r="B87" s="336"/>
      <c r="C87" s="336"/>
      <c r="D87" s="336"/>
      <c r="E87" s="336"/>
      <c r="F87" s="336"/>
      <c r="G87" s="336"/>
      <c r="H87" s="336"/>
      <c r="I87" s="336"/>
      <c r="J87" s="336"/>
      <c r="P87" s="308"/>
    </row>
    <row r="88" spans="1:16" s="1" customFormat="1" ht="13.5">
      <c r="A88" s="336"/>
      <c r="B88" s="336"/>
      <c r="C88" s="336"/>
      <c r="D88" s="336"/>
      <c r="E88" s="336"/>
      <c r="F88" s="336"/>
      <c r="G88" s="336"/>
      <c r="H88" s="336"/>
      <c r="I88" s="336"/>
      <c r="J88" s="336"/>
      <c r="P88" s="308"/>
    </row>
    <row r="89" spans="1:16" s="1" customFormat="1" ht="13.5">
      <c r="A89" s="336"/>
      <c r="B89" s="336"/>
      <c r="C89" s="336"/>
      <c r="D89" s="336"/>
      <c r="E89" s="336"/>
      <c r="F89" s="336"/>
      <c r="G89" s="336"/>
      <c r="H89" s="336"/>
      <c r="I89" s="336"/>
      <c r="J89" s="336"/>
      <c r="P89" s="308"/>
    </row>
    <row r="90" spans="1:16" s="1" customFormat="1" ht="13.5">
      <c r="A90" s="336"/>
      <c r="B90" s="336"/>
      <c r="C90" s="336"/>
      <c r="D90" s="336"/>
      <c r="E90" s="336"/>
      <c r="F90" s="336"/>
      <c r="G90" s="336"/>
      <c r="H90" s="336"/>
      <c r="I90" s="336"/>
      <c r="J90" s="336"/>
      <c r="P90" s="308"/>
    </row>
    <row r="91" spans="1:16" s="1" customFormat="1" ht="13.5">
      <c r="A91" s="336"/>
      <c r="B91" s="336"/>
      <c r="C91" s="336"/>
      <c r="D91" s="336"/>
      <c r="E91" s="336"/>
      <c r="F91" s="336"/>
      <c r="G91" s="336"/>
      <c r="H91" s="336"/>
      <c r="I91" s="336"/>
      <c r="J91" s="336"/>
      <c r="P91" s="308"/>
    </row>
    <row r="92" spans="1:16" s="1" customFormat="1" ht="13.5">
      <c r="A92" s="336"/>
      <c r="B92" s="336"/>
      <c r="C92" s="336"/>
      <c r="D92" s="336"/>
      <c r="E92" s="336"/>
      <c r="F92" s="336"/>
      <c r="G92" s="336"/>
      <c r="H92" s="336"/>
      <c r="I92" s="336"/>
      <c r="J92" s="336"/>
      <c r="P92" s="308"/>
    </row>
    <row r="93" spans="1:16" s="1" customFormat="1" ht="13.5">
      <c r="A93" s="336"/>
      <c r="B93" s="336"/>
      <c r="C93" s="336"/>
      <c r="D93" s="336"/>
      <c r="E93" s="336"/>
      <c r="F93" s="336"/>
      <c r="G93" s="336"/>
      <c r="H93" s="336"/>
      <c r="I93" s="336"/>
      <c r="J93" s="336"/>
      <c r="P93" s="308"/>
    </row>
    <row r="94" spans="1:16" s="1" customFormat="1" ht="13.5">
      <c r="A94" s="336"/>
      <c r="B94" s="336"/>
      <c r="C94" s="336"/>
      <c r="D94" s="336"/>
      <c r="E94" s="336"/>
      <c r="F94" s="336"/>
      <c r="G94" s="336"/>
      <c r="H94" s="336"/>
      <c r="I94" s="336"/>
      <c r="J94" s="336"/>
      <c r="P94" s="308"/>
    </row>
    <row r="95" spans="1:16" s="1" customFormat="1" ht="13.5">
      <c r="A95" s="336"/>
      <c r="B95" s="336"/>
      <c r="C95" s="336"/>
      <c r="D95" s="336"/>
      <c r="E95" s="336"/>
      <c r="F95" s="336"/>
      <c r="G95" s="336"/>
      <c r="H95" s="336"/>
      <c r="I95" s="336"/>
      <c r="J95" s="336"/>
      <c r="P95" s="308"/>
    </row>
    <row r="96" spans="1:16" s="1" customFormat="1" ht="13.5">
      <c r="A96" s="336"/>
      <c r="B96" s="336"/>
      <c r="C96" s="336"/>
      <c r="D96" s="336"/>
      <c r="E96" s="336"/>
      <c r="F96" s="336"/>
      <c r="G96" s="336"/>
      <c r="H96" s="336"/>
      <c r="I96" s="336"/>
      <c r="J96" s="336"/>
      <c r="P96" s="308"/>
    </row>
    <row r="97" spans="1:16" s="1" customFormat="1" ht="13.5">
      <c r="A97" s="336"/>
      <c r="B97" s="336"/>
      <c r="C97" s="336"/>
      <c r="D97" s="336"/>
      <c r="E97" s="336"/>
      <c r="F97" s="336"/>
      <c r="G97" s="336"/>
      <c r="H97" s="336"/>
      <c r="I97" s="336"/>
      <c r="J97" s="336"/>
      <c r="P97" s="308"/>
    </row>
    <row r="98" spans="1:16" s="1" customFormat="1" ht="13.5">
      <c r="A98" s="336"/>
      <c r="B98" s="336"/>
      <c r="C98" s="336"/>
      <c r="D98" s="336"/>
      <c r="E98" s="336"/>
      <c r="F98" s="336"/>
      <c r="G98" s="336"/>
      <c r="H98" s="336"/>
      <c r="I98" s="336"/>
      <c r="J98" s="336"/>
      <c r="P98" s="308"/>
    </row>
    <row r="99" spans="1:16" s="1" customFormat="1" ht="13.5">
      <c r="A99" s="336"/>
      <c r="B99" s="336"/>
      <c r="C99" s="336"/>
      <c r="D99" s="336"/>
      <c r="E99" s="336"/>
      <c r="F99" s="336"/>
      <c r="G99" s="336"/>
      <c r="H99" s="336"/>
      <c r="I99" s="336"/>
      <c r="J99" s="336"/>
      <c r="P99" s="308"/>
    </row>
    <row r="100" spans="1:16" s="1" customFormat="1" ht="13.5">
      <c r="A100" s="336"/>
      <c r="B100" s="336"/>
      <c r="C100" s="336"/>
      <c r="D100" s="336"/>
      <c r="E100" s="336"/>
      <c r="F100" s="336"/>
      <c r="G100" s="336"/>
      <c r="H100" s="336"/>
      <c r="I100" s="336"/>
      <c r="J100" s="336"/>
      <c r="P100" s="308"/>
    </row>
    <row r="101" spans="1:16" s="1" customFormat="1" ht="13.5">
      <c r="A101" s="336"/>
      <c r="B101" s="336"/>
      <c r="C101" s="336"/>
      <c r="D101" s="336"/>
      <c r="E101" s="336"/>
      <c r="F101" s="336"/>
      <c r="G101" s="336"/>
      <c r="H101" s="336"/>
      <c r="I101" s="336"/>
      <c r="J101" s="336"/>
      <c r="P101" s="308"/>
    </row>
    <row r="102" spans="1:16" s="1" customFormat="1" ht="13.5">
      <c r="A102" s="336"/>
      <c r="B102" s="336"/>
      <c r="C102" s="336"/>
      <c r="D102" s="336"/>
      <c r="E102" s="336"/>
      <c r="F102" s="336"/>
      <c r="G102" s="336"/>
      <c r="H102" s="336"/>
      <c r="I102" s="336"/>
      <c r="J102" s="336"/>
      <c r="P102" s="308"/>
    </row>
    <row r="103" spans="1:16" s="1" customFormat="1" ht="13.5">
      <c r="A103" s="336"/>
      <c r="B103" s="336"/>
      <c r="C103" s="336"/>
      <c r="D103" s="336"/>
      <c r="E103" s="336"/>
      <c r="F103" s="336"/>
      <c r="G103" s="336"/>
      <c r="H103" s="336"/>
      <c r="I103" s="336"/>
      <c r="J103" s="336"/>
      <c r="P103" s="308"/>
    </row>
    <row r="104" spans="1:16" s="1" customFormat="1" ht="13.5">
      <c r="A104" s="336"/>
      <c r="B104" s="336"/>
      <c r="C104" s="336"/>
      <c r="D104" s="336"/>
      <c r="E104" s="336"/>
      <c r="F104" s="336"/>
      <c r="G104" s="336"/>
      <c r="H104" s="336"/>
      <c r="I104" s="336"/>
      <c r="J104" s="336"/>
      <c r="P104" s="308"/>
    </row>
    <row r="105" spans="1:16" s="1" customFormat="1" ht="13.5">
      <c r="A105" s="336"/>
      <c r="B105" s="336"/>
      <c r="C105" s="336"/>
      <c r="D105" s="336"/>
      <c r="E105" s="336"/>
      <c r="F105" s="336"/>
      <c r="G105" s="336"/>
      <c r="H105" s="336"/>
      <c r="I105" s="336"/>
      <c r="J105" s="336"/>
      <c r="P105" s="308"/>
    </row>
    <row r="106" spans="1:16" s="1" customFormat="1" ht="13.5">
      <c r="A106" s="336"/>
      <c r="B106" s="336"/>
      <c r="C106" s="336"/>
      <c r="D106" s="336"/>
      <c r="E106" s="336"/>
      <c r="F106" s="336"/>
      <c r="G106" s="336"/>
      <c r="H106" s="336"/>
      <c r="I106" s="336"/>
      <c r="J106" s="336"/>
      <c r="P106" s="308"/>
    </row>
    <row r="107" spans="1:16" s="1" customFormat="1" ht="13.5">
      <c r="A107" s="336"/>
      <c r="B107" s="336"/>
      <c r="C107" s="336"/>
      <c r="D107" s="336"/>
      <c r="E107" s="336"/>
      <c r="F107" s="336"/>
      <c r="G107" s="336"/>
      <c r="H107" s="336"/>
      <c r="I107" s="336"/>
      <c r="J107" s="336"/>
      <c r="P107" s="308"/>
    </row>
    <row r="108" spans="1:16" s="1" customFormat="1" ht="13.5">
      <c r="A108" s="336"/>
      <c r="B108" s="336"/>
      <c r="C108" s="336"/>
      <c r="D108" s="336"/>
      <c r="E108" s="336"/>
      <c r="F108" s="336"/>
      <c r="G108" s="336"/>
      <c r="H108" s="336"/>
      <c r="I108" s="336"/>
      <c r="J108" s="336"/>
      <c r="P108" s="308"/>
    </row>
    <row r="109" spans="1:16" s="1" customFormat="1" ht="13.5">
      <c r="A109" s="336"/>
      <c r="B109" s="336"/>
      <c r="C109" s="336"/>
      <c r="D109" s="336"/>
      <c r="E109" s="336"/>
      <c r="F109" s="336"/>
      <c r="G109" s="336"/>
      <c r="H109" s="336"/>
      <c r="I109" s="336"/>
      <c r="J109" s="336"/>
      <c r="P109" s="308"/>
    </row>
    <row r="110" spans="1:16" s="1" customFormat="1" ht="13.5">
      <c r="A110" s="336"/>
      <c r="B110" s="336"/>
      <c r="C110" s="336"/>
      <c r="D110" s="336"/>
      <c r="E110" s="336"/>
      <c r="F110" s="336"/>
      <c r="G110" s="336"/>
      <c r="H110" s="336"/>
      <c r="I110" s="336"/>
      <c r="J110" s="336"/>
      <c r="P110" s="308"/>
    </row>
    <row r="111" spans="1:16" s="1" customFormat="1" ht="13.5">
      <c r="A111" s="336"/>
      <c r="B111" s="336"/>
      <c r="C111" s="336"/>
      <c r="D111" s="336"/>
      <c r="E111" s="336"/>
      <c r="F111" s="336"/>
      <c r="G111" s="336"/>
      <c r="H111" s="336"/>
      <c r="I111" s="336"/>
      <c r="J111" s="336"/>
      <c r="P111" s="308"/>
    </row>
    <row r="112" spans="1:16" s="1" customFormat="1" ht="13.5">
      <c r="A112" s="336"/>
      <c r="B112" s="336"/>
      <c r="C112" s="336"/>
      <c r="D112" s="336"/>
      <c r="E112" s="336"/>
      <c r="F112" s="336"/>
      <c r="G112" s="336"/>
      <c r="H112" s="336"/>
      <c r="I112" s="336"/>
      <c r="J112" s="336"/>
      <c r="P112" s="308"/>
    </row>
    <row r="113" spans="1:16" s="1" customFormat="1" ht="13.5">
      <c r="A113" s="336"/>
      <c r="B113" s="336"/>
      <c r="C113" s="336"/>
      <c r="D113" s="336"/>
      <c r="E113" s="336"/>
      <c r="F113" s="336"/>
      <c r="G113" s="336"/>
      <c r="H113" s="336"/>
      <c r="I113" s="336"/>
      <c r="J113" s="336"/>
      <c r="P113" s="308"/>
    </row>
    <row r="114" spans="1:16" s="1" customFormat="1" ht="13.5">
      <c r="A114" s="336"/>
      <c r="B114" s="336"/>
      <c r="C114" s="336"/>
      <c r="D114" s="336"/>
      <c r="E114" s="336"/>
      <c r="F114" s="336"/>
      <c r="G114" s="336"/>
      <c r="H114" s="336"/>
      <c r="I114" s="336"/>
      <c r="J114" s="336"/>
      <c r="P114" s="308"/>
    </row>
    <row r="115" spans="1:16" s="1" customFormat="1" ht="13.5">
      <c r="A115" s="336"/>
      <c r="B115" s="336"/>
      <c r="C115" s="336"/>
      <c r="D115" s="336"/>
      <c r="E115" s="336"/>
      <c r="F115" s="336"/>
      <c r="G115" s="336"/>
      <c r="H115" s="336"/>
      <c r="I115" s="336"/>
      <c r="J115" s="336"/>
      <c r="P115" s="308"/>
    </row>
    <row r="116" spans="1:16" s="1" customFormat="1" ht="13.5">
      <c r="A116" s="336"/>
      <c r="B116" s="336"/>
      <c r="C116" s="336"/>
      <c r="D116" s="336"/>
      <c r="E116" s="336"/>
      <c r="F116" s="336"/>
      <c r="G116" s="336"/>
      <c r="H116" s="336"/>
      <c r="I116" s="336"/>
      <c r="J116" s="336"/>
      <c r="P116" s="308"/>
    </row>
    <row r="117" spans="1:16" s="1" customFormat="1" ht="13.5">
      <c r="A117" s="336"/>
      <c r="B117" s="336"/>
      <c r="C117" s="336"/>
      <c r="D117" s="336"/>
      <c r="E117" s="336"/>
      <c r="F117" s="336"/>
      <c r="G117" s="336"/>
      <c r="H117" s="336"/>
      <c r="I117" s="336"/>
      <c r="J117" s="336"/>
      <c r="P117" s="308"/>
    </row>
    <row r="118" spans="1:16" s="1" customFormat="1" ht="13.5">
      <c r="A118" s="336"/>
      <c r="B118" s="336"/>
      <c r="C118" s="336"/>
      <c r="D118" s="336"/>
      <c r="E118" s="336"/>
      <c r="F118" s="336"/>
      <c r="G118" s="336"/>
      <c r="H118" s="336"/>
      <c r="I118" s="336"/>
      <c r="J118" s="336"/>
      <c r="P118" s="308"/>
    </row>
    <row r="119" spans="1:16" s="1" customFormat="1" ht="13.5">
      <c r="A119" s="336"/>
      <c r="B119" s="336"/>
      <c r="C119" s="336"/>
      <c r="D119" s="336"/>
      <c r="E119" s="336"/>
      <c r="F119" s="336"/>
      <c r="G119" s="336"/>
      <c r="H119" s="336"/>
      <c r="I119" s="336"/>
      <c r="J119" s="336"/>
      <c r="P119" s="308"/>
    </row>
    <row r="120" spans="1:16" s="1" customFormat="1" ht="13.5">
      <c r="A120" s="336"/>
      <c r="B120" s="336"/>
      <c r="C120" s="336"/>
      <c r="D120" s="336"/>
      <c r="E120" s="336"/>
      <c r="F120" s="336"/>
      <c r="G120" s="336"/>
      <c r="H120" s="336"/>
      <c r="I120" s="336"/>
      <c r="J120" s="336"/>
      <c r="P120" s="308"/>
    </row>
    <row r="121" spans="1:16" s="1" customFormat="1" ht="13.5">
      <c r="A121" s="336"/>
      <c r="B121" s="336"/>
      <c r="C121" s="336"/>
      <c r="D121" s="336"/>
      <c r="E121" s="336"/>
      <c r="F121" s="336"/>
      <c r="G121" s="336"/>
      <c r="H121" s="336"/>
      <c r="I121" s="336"/>
      <c r="J121" s="336"/>
      <c r="P121" s="308"/>
    </row>
    <row r="122" spans="1:16" s="1" customFormat="1" ht="13.5">
      <c r="A122" s="336"/>
      <c r="B122" s="336"/>
      <c r="C122" s="336"/>
      <c r="D122" s="336"/>
      <c r="E122" s="336"/>
      <c r="F122" s="336"/>
      <c r="G122" s="336"/>
      <c r="H122" s="336"/>
      <c r="I122" s="336"/>
      <c r="J122" s="336"/>
      <c r="P122" s="308"/>
    </row>
    <row r="123" spans="1:16" s="1" customFormat="1" ht="13.5">
      <c r="A123" s="336"/>
      <c r="B123" s="336"/>
      <c r="C123" s="336"/>
      <c r="D123" s="336"/>
      <c r="E123" s="336"/>
      <c r="F123" s="336"/>
      <c r="G123" s="336"/>
      <c r="H123" s="336"/>
      <c r="I123" s="336"/>
      <c r="J123" s="336"/>
      <c r="P123" s="308"/>
    </row>
    <row r="124" spans="1:16" s="1" customFormat="1" ht="13.5">
      <c r="A124" s="336"/>
      <c r="B124" s="336"/>
      <c r="C124" s="336"/>
      <c r="D124" s="336"/>
      <c r="E124" s="336"/>
      <c r="F124" s="336"/>
      <c r="G124" s="336"/>
      <c r="H124" s="336"/>
      <c r="I124" s="336"/>
      <c r="J124" s="336"/>
      <c r="P124" s="308"/>
    </row>
    <row r="125" spans="1:16" s="1" customFormat="1" ht="13.5">
      <c r="A125" s="336"/>
      <c r="B125" s="336"/>
      <c r="C125" s="336"/>
      <c r="D125" s="336"/>
      <c r="E125" s="336"/>
      <c r="F125" s="336"/>
      <c r="G125" s="336"/>
      <c r="H125" s="336"/>
      <c r="I125" s="336"/>
      <c r="J125" s="336"/>
      <c r="P125" s="308"/>
    </row>
    <row r="126" spans="1:16" s="1" customFormat="1" ht="13.5">
      <c r="A126" s="336"/>
      <c r="B126" s="336"/>
      <c r="C126" s="336"/>
      <c r="D126" s="336"/>
      <c r="E126" s="336"/>
      <c r="F126" s="336"/>
      <c r="G126" s="336"/>
      <c r="H126" s="336"/>
      <c r="I126" s="336"/>
      <c r="J126" s="336"/>
      <c r="P126" s="308"/>
    </row>
    <row r="127" spans="1:16" s="1" customFormat="1" ht="13.5">
      <c r="A127" s="336"/>
      <c r="B127" s="336"/>
      <c r="C127" s="336"/>
      <c r="D127" s="336"/>
      <c r="E127" s="336"/>
      <c r="F127" s="336"/>
      <c r="G127" s="336"/>
      <c r="H127" s="336"/>
      <c r="I127" s="336"/>
      <c r="J127" s="336"/>
      <c r="P127" s="308"/>
    </row>
    <row r="128" spans="1:16" s="1" customFormat="1" ht="13.5">
      <c r="A128" s="336"/>
      <c r="B128" s="336"/>
      <c r="C128" s="336"/>
      <c r="D128" s="336"/>
      <c r="E128" s="336"/>
      <c r="F128" s="336"/>
      <c r="G128" s="336"/>
      <c r="H128" s="336"/>
      <c r="I128" s="336"/>
      <c r="J128" s="336"/>
      <c r="P128" s="308"/>
    </row>
    <row r="129" spans="1:16" s="1" customFormat="1" ht="13.5">
      <c r="A129" s="336"/>
      <c r="B129" s="336"/>
      <c r="C129" s="336"/>
      <c r="D129" s="336"/>
      <c r="E129" s="336"/>
      <c r="F129" s="336"/>
      <c r="G129" s="336"/>
      <c r="H129" s="336"/>
      <c r="I129" s="336"/>
      <c r="J129" s="336"/>
      <c r="P129" s="308"/>
    </row>
    <row r="130" spans="1:16" s="1" customFormat="1" ht="13.5">
      <c r="A130" s="336"/>
      <c r="B130" s="336"/>
      <c r="C130" s="336"/>
      <c r="D130" s="336"/>
      <c r="E130" s="336"/>
      <c r="F130" s="336"/>
      <c r="G130" s="336"/>
      <c r="H130" s="336"/>
      <c r="I130" s="336"/>
      <c r="J130" s="336"/>
      <c r="P130" s="308"/>
    </row>
    <row r="131" spans="1:16" s="1" customFormat="1" ht="13.5">
      <c r="A131" s="336"/>
      <c r="B131" s="336"/>
      <c r="C131" s="336"/>
      <c r="D131" s="336"/>
      <c r="E131" s="336"/>
      <c r="F131" s="336"/>
      <c r="G131" s="336"/>
      <c r="H131" s="336"/>
      <c r="I131" s="336"/>
      <c r="J131" s="336"/>
      <c r="P131" s="308"/>
    </row>
    <row r="132" spans="1:16" s="1" customFormat="1" ht="13.5">
      <c r="A132" s="336"/>
      <c r="B132" s="336"/>
      <c r="C132" s="336"/>
      <c r="D132" s="336"/>
      <c r="E132" s="336"/>
      <c r="F132" s="336"/>
      <c r="G132" s="336"/>
      <c r="H132" s="336"/>
      <c r="I132" s="336"/>
      <c r="J132" s="336"/>
      <c r="P132" s="308"/>
    </row>
    <row r="133" spans="1:16" s="1" customFormat="1" ht="13.5">
      <c r="A133" s="336"/>
      <c r="B133" s="336"/>
      <c r="C133" s="336"/>
      <c r="D133" s="336"/>
      <c r="E133" s="336"/>
      <c r="F133" s="336"/>
      <c r="G133" s="336"/>
      <c r="H133" s="336"/>
      <c r="I133" s="336"/>
      <c r="J133" s="336"/>
      <c r="P133" s="308"/>
    </row>
    <row r="134" spans="1:16" s="1" customFormat="1" ht="13.5">
      <c r="A134" s="336"/>
      <c r="B134" s="336"/>
      <c r="C134" s="336"/>
      <c r="D134" s="336"/>
      <c r="E134" s="336"/>
      <c r="F134" s="336"/>
      <c r="G134" s="336"/>
      <c r="H134" s="336"/>
      <c r="I134" s="336"/>
      <c r="J134" s="336"/>
      <c r="P134" s="308"/>
    </row>
    <row r="135" spans="1:16" s="1" customFormat="1" ht="13.5">
      <c r="A135" s="336"/>
      <c r="B135" s="336"/>
      <c r="C135" s="336"/>
      <c r="D135" s="336"/>
      <c r="E135" s="336"/>
      <c r="F135" s="336"/>
      <c r="G135" s="336"/>
      <c r="H135" s="336"/>
      <c r="I135" s="336"/>
      <c r="J135" s="336"/>
      <c r="P135" s="308"/>
    </row>
    <row r="136" spans="1:16" s="1" customFormat="1" ht="13.5">
      <c r="A136" s="336"/>
      <c r="B136" s="336"/>
      <c r="C136" s="336"/>
      <c r="D136" s="336"/>
      <c r="E136" s="336"/>
      <c r="F136" s="336"/>
      <c r="G136" s="336"/>
      <c r="H136" s="336"/>
      <c r="I136" s="336"/>
      <c r="J136" s="336"/>
      <c r="P136" s="308"/>
    </row>
    <row r="137" spans="1:16" s="1" customFormat="1" ht="13.5">
      <c r="A137" s="336"/>
      <c r="B137" s="336"/>
      <c r="C137" s="336"/>
      <c r="D137" s="336"/>
      <c r="E137" s="336"/>
      <c r="F137" s="336"/>
      <c r="G137" s="336"/>
      <c r="H137" s="336"/>
      <c r="I137" s="336"/>
      <c r="J137" s="336"/>
      <c r="P137" s="308"/>
    </row>
    <row r="138" spans="1:16" s="1" customFormat="1" ht="13.5">
      <c r="A138" s="336"/>
      <c r="B138" s="336"/>
      <c r="C138" s="336"/>
      <c r="D138" s="336"/>
      <c r="E138" s="336"/>
      <c r="F138" s="336"/>
      <c r="G138" s="336"/>
      <c r="H138" s="336"/>
      <c r="I138" s="336"/>
      <c r="J138" s="336"/>
      <c r="P138" s="308"/>
    </row>
    <row r="139" spans="1:16" s="1" customFormat="1" ht="13.5">
      <c r="A139" s="336"/>
      <c r="B139" s="336"/>
      <c r="C139" s="336"/>
      <c r="D139" s="336"/>
      <c r="E139" s="336"/>
      <c r="F139" s="336"/>
      <c r="G139" s="336"/>
      <c r="H139" s="336"/>
      <c r="I139" s="336"/>
      <c r="J139" s="336"/>
      <c r="P139" s="308"/>
    </row>
    <row r="140" spans="1:16" s="1" customFormat="1" ht="13.5">
      <c r="A140" s="336"/>
      <c r="B140" s="336"/>
      <c r="C140" s="336"/>
      <c r="D140" s="336"/>
      <c r="E140" s="336"/>
      <c r="F140" s="336"/>
      <c r="G140" s="336"/>
      <c r="H140" s="336"/>
      <c r="I140" s="336"/>
      <c r="J140" s="336"/>
      <c r="P140" s="308"/>
    </row>
    <row r="141" spans="1:16" s="1" customFormat="1" ht="13.5">
      <c r="A141" s="336"/>
      <c r="B141" s="336"/>
      <c r="C141" s="336"/>
      <c r="D141" s="336"/>
      <c r="E141" s="336"/>
      <c r="F141" s="336"/>
      <c r="G141" s="336"/>
      <c r="H141" s="336"/>
      <c r="I141" s="336"/>
      <c r="J141" s="336"/>
      <c r="P141" s="308"/>
    </row>
    <row r="142" spans="1:16" s="1" customFormat="1" ht="13.5">
      <c r="A142" s="336"/>
      <c r="B142" s="336"/>
      <c r="C142" s="336"/>
      <c r="D142" s="336"/>
      <c r="E142" s="336"/>
      <c r="F142" s="336"/>
      <c r="G142" s="336"/>
      <c r="H142" s="336"/>
      <c r="I142" s="336"/>
      <c r="J142" s="336"/>
      <c r="P142" s="308"/>
    </row>
    <row r="143" spans="1:16" s="1" customFormat="1" ht="13.5">
      <c r="A143" s="336"/>
      <c r="B143" s="336"/>
      <c r="C143" s="336"/>
      <c r="D143" s="336"/>
      <c r="E143" s="336"/>
      <c r="F143" s="336"/>
      <c r="G143" s="336"/>
      <c r="H143" s="336"/>
      <c r="I143" s="336"/>
      <c r="J143" s="336"/>
      <c r="P143" s="308"/>
    </row>
    <row r="144" spans="1:16" s="1" customFormat="1" ht="13.5">
      <c r="A144" s="336"/>
      <c r="B144" s="336"/>
      <c r="C144" s="336"/>
      <c r="D144" s="336"/>
      <c r="E144" s="336"/>
      <c r="F144" s="336"/>
      <c r="G144" s="336"/>
      <c r="H144" s="336"/>
      <c r="I144" s="336"/>
      <c r="J144" s="336"/>
      <c r="P144" s="308"/>
    </row>
    <row r="145" spans="1:16" s="1" customFormat="1" ht="13.5">
      <c r="A145" s="336"/>
      <c r="B145" s="336"/>
      <c r="C145" s="336"/>
      <c r="D145" s="336"/>
      <c r="E145" s="336"/>
      <c r="F145" s="336"/>
      <c r="G145" s="336"/>
      <c r="H145" s="336"/>
      <c r="I145" s="336"/>
      <c r="J145" s="336"/>
      <c r="P145" s="308"/>
    </row>
    <row r="146" spans="1:16" s="1" customFormat="1" ht="13.5">
      <c r="A146" s="336"/>
      <c r="B146" s="336"/>
      <c r="C146" s="336"/>
      <c r="D146" s="336"/>
      <c r="E146" s="336"/>
      <c r="F146" s="336"/>
      <c r="G146" s="336"/>
      <c r="H146" s="336"/>
      <c r="I146" s="336"/>
      <c r="J146" s="336"/>
      <c r="P146" s="308"/>
    </row>
    <row r="147" spans="1:16" s="1" customFormat="1" ht="13.5">
      <c r="A147" s="336"/>
      <c r="B147" s="336"/>
      <c r="C147" s="336"/>
      <c r="D147" s="336"/>
      <c r="E147" s="336"/>
      <c r="F147" s="336"/>
      <c r="G147" s="336"/>
      <c r="H147" s="336"/>
      <c r="I147" s="336"/>
      <c r="J147" s="336"/>
      <c r="P147" s="308"/>
    </row>
    <row r="148" spans="1:16" s="1" customFormat="1" ht="13.5">
      <c r="A148" s="336"/>
      <c r="B148" s="336"/>
      <c r="C148" s="336"/>
      <c r="D148" s="336"/>
      <c r="E148" s="336"/>
      <c r="F148" s="336"/>
      <c r="G148" s="336"/>
      <c r="H148" s="336"/>
      <c r="I148" s="336"/>
      <c r="J148" s="336"/>
      <c r="P148" s="308"/>
    </row>
    <row r="149" spans="1:16" s="1" customFormat="1" ht="13.5">
      <c r="A149" s="336"/>
      <c r="B149" s="336"/>
      <c r="C149" s="336"/>
      <c r="D149" s="336"/>
      <c r="E149" s="336"/>
      <c r="F149" s="336"/>
      <c r="G149" s="336"/>
      <c r="H149" s="336"/>
      <c r="I149" s="336"/>
      <c r="J149" s="336"/>
      <c r="P149" s="308"/>
    </row>
    <row r="150" spans="1:16" s="1" customFormat="1" ht="13.5">
      <c r="A150" s="336"/>
      <c r="B150" s="336"/>
      <c r="C150" s="336"/>
      <c r="D150" s="336"/>
      <c r="E150" s="336"/>
      <c r="F150" s="336"/>
      <c r="G150" s="336"/>
      <c r="H150" s="336"/>
      <c r="I150" s="336"/>
      <c r="J150" s="336"/>
      <c r="P150" s="308"/>
    </row>
    <row r="151" spans="1:16" s="1" customFormat="1" ht="13.5">
      <c r="A151" s="336"/>
      <c r="B151" s="336"/>
      <c r="C151" s="336"/>
      <c r="D151" s="336"/>
      <c r="E151" s="336"/>
      <c r="F151" s="336"/>
      <c r="G151" s="336"/>
      <c r="H151" s="336"/>
      <c r="I151" s="336"/>
      <c r="J151" s="336"/>
      <c r="P151" s="308"/>
    </row>
    <row r="152" spans="1:16" s="1" customFormat="1" ht="13.5">
      <c r="A152" s="336"/>
      <c r="B152" s="336"/>
      <c r="C152" s="336"/>
      <c r="D152" s="336"/>
      <c r="E152" s="336"/>
      <c r="F152" s="336"/>
      <c r="G152" s="336"/>
      <c r="H152" s="336"/>
      <c r="I152" s="336"/>
      <c r="J152" s="336"/>
      <c r="P152" s="308"/>
    </row>
    <row r="153" spans="1:16" s="1" customFormat="1" ht="13.5">
      <c r="A153" s="336"/>
      <c r="B153" s="336"/>
      <c r="C153" s="336"/>
      <c r="D153" s="336"/>
      <c r="E153" s="336"/>
      <c r="F153" s="336"/>
      <c r="G153" s="336"/>
      <c r="H153" s="336"/>
      <c r="I153" s="336"/>
      <c r="J153" s="336"/>
      <c r="P153" s="308"/>
    </row>
    <row r="154" spans="1:16" s="1" customFormat="1" ht="13.5">
      <c r="A154" s="336"/>
      <c r="B154" s="336"/>
      <c r="C154" s="336"/>
      <c r="D154" s="336"/>
      <c r="E154" s="336"/>
      <c r="F154" s="336"/>
      <c r="G154" s="336"/>
      <c r="H154" s="336"/>
      <c r="I154" s="336"/>
      <c r="J154" s="336"/>
      <c r="P154" s="308"/>
    </row>
    <row r="155" spans="1:16" s="1" customFormat="1" ht="13.5">
      <c r="A155" s="336"/>
      <c r="B155" s="336"/>
      <c r="C155" s="336"/>
      <c r="D155" s="336"/>
      <c r="E155" s="336"/>
      <c r="F155" s="336"/>
      <c r="G155" s="336"/>
      <c r="H155" s="336"/>
      <c r="I155" s="336"/>
      <c r="J155" s="336"/>
      <c r="P155" s="308"/>
    </row>
    <row r="156" spans="1:16" s="1" customFormat="1" ht="13.5">
      <c r="A156" s="336"/>
      <c r="B156" s="336"/>
      <c r="C156" s="336"/>
      <c r="D156" s="336"/>
      <c r="E156" s="336"/>
      <c r="F156" s="336"/>
      <c r="G156" s="336"/>
      <c r="H156" s="336"/>
      <c r="I156" s="336"/>
      <c r="J156" s="336"/>
      <c r="P156" s="308"/>
    </row>
    <row r="157" spans="1:16" s="1" customFormat="1" ht="13.5">
      <c r="A157" s="336"/>
      <c r="B157" s="336"/>
      <c r="C157" s="336"/>
      <c r="D157" s="336"/>
      <c r="E157" s="336"/>
      <c r="F157" s="336"/>
      <c r="G157" s="336"/>
      <c r="H157" s="336"/>
      <c r="I157" s="336"/>
      <c r="J157" s="336"/>
      <c r="P157" s="308"/>
    </row>
    <row r="158" spans="1:16" s="1" customFormat="1" ht="13.5">
      <c r="A158" s="336"/>
      <c r="B158" s="336"/>
      <c r="C158" s="336"/>
      <c r="D158" s="336"/>
      <c r="E158" s="336"/>
      <c r="F158" s="336"/>
      <c r="G158" s="336"/>
      <c r="H158" s="336"/>
      <c r="I158" s="336"/>
      <c r="J158" s="336"/>
      <c r="P158" s="308"/>
    </row>
    <row r="159" spans="1:16" s="1" customFormat="1" ht="13.5">
      <c r="A159" s="336"/>
      <c r="B159" s="336"/>
      <c r="C159" s="336"/>
      <c r="D159" s="336"/>
      <c r="E159" s="336"/>
      <c r="F159" s="336"/>
      <c r="G159" s="336"/>
      <c r="H159" s="336"/>
      <c r="I159" s="336"/>
      <c r="J159" s="336"/>
      <c r="P159" s="308"/>
    </row>
    <row r="160" spans="1:16" s="1" customFormat="1" ht="13.5">
      <c r="A160" s="336"/>
      <c r="B160" s="336"/>
      <c r="C160" s="336"/>
      <c r="D160" s="336"/>
      <c r="E160" s="336"/>
      <c r="F160" s="336"/>
      <c r="G160" s="336"/>
      <c r="H160" s="336"/>
      <c r="I160" s="336"/>
      <c r="J160" s="336"/>
      <c r="P160" s="308"/>
    </row>
    <row r="161" spans="1:16" s="1" customFormat="1" ht="13.5">
      <c r="A161" s="336"/>
      <c r="B161" s="336"/>
      <c r="C161" s="336"/>
      <c r="D161" s="336"/>
      <c r="E161" s="336"/>
      <c r="F161" s="336"/>
      <c r="G161" s="336"/>
      <c r="H161" s="336"/>
      <c r="I161" s="336"/>
      <c r="J161" s="336"/>
      <c r="P161" s="308"/>
    </row>
    <row r="162" spans="1:16" s="1" customFormat="1" ht="13.5">
      <c r="A162" s="336"/>
      <c r="B162" s="336"/>
      <c r="C162" s="336"/>
      <c r="D162" s="336"/>
      <c r="E162" s="336"/>
      <c r="F162" s="336"/>
      <c r="G162" s="336"/>
      <c r="H162" s="336"/>
      <c r="I162" s="336"/>
      <c r="J162" s="336"/>
      <c r="P162" s="308"/>
    </row>
    <row r="163" spans="1:16" s="1" customFormat="1" ht="13.5">
      <c r="A163" s="336"/>
      <c r="B163" s="336"/>
      <c r="C163" s="336"/>
      <c r="D163" s="336"/>
      <c r="E163" s="336"/>
      <c r="F163" s="336"/>
      <c r="G163" s="336"/>
      <c r="H163" s="336"/>
      <c r="I163" s="336"/>
      <c r="J163" s="336"/>
      <c r="P163" s="308"/>
    </row>
    <row r="164" spans="1:16" s="1" customFormat="1" ht="13.5">
      <c r="A164" s="336"/>
      <c r="B164" s="336"/>
      <c r="C164" s="336"/>
      <c r="D164" s="336"/>
      <c r="E164" s="336"/>
      <c r="F164" s="336"/>
      <c r="G164" s="336"/>
      <c r="H164" s="336"/>
      <c r="I164" s="336"/>
      <c r="J164" s="336"/>
      <c r="P164" s="308"/>
    </row>
    <row r="165" spans="1:16" s="1" customFormat="1" ht="13.5">
      <c r="A165" s="336"/>
      <c r="B165" s="336"/>
      <c r="C165" s="336"/>
      <c r="D165" s="336"/>
      <c r="E165" s="336"/>
      <c r="F165" s="336"/>
      <c r="G165" s="336"/>
      <c r="H165" s="336"/>
      <c r="I165" s="336"/>
      <c r="J165" s="336"/>
      <c r="P165" s="308"/>
    </row>
    <row r="166" spans="1:16" s="1" customFormat="1" ht="13.5">
      <c r="A166" s="336"/>
      <c r="B166" s="336"/>
      <c r="C166" s="336"/>
      <c r="D166" s="336"/>
      <c r="E166" s="336"/>
      <c r="F166" s="336"/>
      <c r="G166" s="336"/>
      <c r="H166" s="336"/>
      <c r="I166" s="336"/>
      <c r="J166" s="336"/>
      <c r="P166" s="308"/>
    </row>
    <row r="167" spans="1:16" s="1" customFormat="1" ht="13.5">
      <c r="A167" s="336"/>
      <c r="B167" s="336"/>
      <c r="C167" s="336"/>
      <c r="D167" s="336"/>
      <c r="E167" s="336"/>
      <c r="F167" s="336"/>
      <c r="G167" s="336"/>
      <c r="H167" s="336"/>
      <c r="I167" s="336"/>
      <c r="J167" s="336"/>
      <c r="P167" s="308"/>
    </row>
    <row r="168" spans="1:16" s="1" customFormat="1" ht="13.5">
      <c r="A168" s="336"/>
      <c r="B168" s="336"/>
      <c r="C168" s="336"/>
      <c r="D168" s="336"/>
      <c r="E168" s="336"/>
      <c r="F168" s="336"/>
      <c r="G168" s="336"/>
      <c r="H168" s="336"/>
      <c r="I168" s="336"/>
      <c r="J168" s="336"/>
      <c r="P168" s="308"/>
    </row>
    <row r="169" spans="1:16" s="1" customFormat="1" ht="13.5">
      <c r="A169" s="336"/>
      <c r="B169" s="336"/>
      <c r="C169" s="336"/>
      <c r="D169" s="336"/>
      <c r="E169" s="336"/>
      <c r="F169" s="336"/>
      <c r="G169" s="336"/>
      <c r="H169" s="336"/>
      <c r="I169" s="336"/>
      <c r="J169" s="336"/>
      <c r="P169" s="308"/>
    </row>
    <row r="170" spans="1:16" s="1" customFormat="1" ht="13.5">
      <c r="A170" s="336"/>
      <c r="B170" s="336"/>
      <c r="C170" s="336"/>
      <c r="D170" s="336"/>
      <c r="E170" s="336"/>
      <c r="F170" s="336"/>
      <c r="G170" s="336"/>
      <c r="H170" s="336"/>
      <c r="I170" s="336"/>
      <c r="J170" s="336"/>
      <c r="P170" s="308"/>
    </row>
    <row r="171" spans="1:16" s="1" customFormat="1" ht="13.5">
      <c r="A171" s="336"/>
      <c r="B171" s="336"/>
      <c r="C171" s="336"/>
      <c r="D171" s="336"/>
      <c r="E171" s="336"/>
      <c r="F171" s="336"/>
      <c r="G171" s="336"/>
      <c r="H171" s="336"/>
      <c r="I171" s="336"/>
      <c r="J171" s="336"/>
      <c r="P171" s="308"/>
    </row>
    <row r="172" spans="1:16" s="1" customFormat="1" ht="13.5">
      <c r="A172" s="336"/>
      <c r="B172" s="336"/>
      <c r="C172" s="336"/>
      <c r="D172" s="336"/>
      <c r="E172" s="336"/>
      <c r="F172" s="336"/>
      <c r="G172" s="336"/>
      <c r="H172" s="336"/>
      <c r="I172" s="336"/>
      <c r="J172" s="336"/>
      <c r="P172" s="308"/>
    </row>
    <row r="173" spans="1:16" s="1" customFormat="1" ht="13.5">
      <c r="A173" s="336"/>
      <c r="B173" s="336"/>
      <c r="C173" s="336"/>
      <c r="D173" s="336"/>
      <c r="E173" s="336"/>
      <c r="F173" s="336"/>
      <c r="G173" s="336"/>
      <c r="H173" s="336"/>
      <c r="I173" s="336"/>
      <c r="J173" s="336"/>
      <c r="P173" s="308"/>
    </row>
    <row r="174" spans="1:16" s="1" customFormat="1" ht="13.5">
      <c r="A174" s="336"/>
      <c r="B174" s="336"/>
      <c r="C174" s="336"/>
      <c r="D174" s="336"/>
      <c r="E174" s="336"/>
      <c r="F174" s="336"/>
      <c r="G174" s="336"/>
      <c r="H174" s="336"/>
      <c r="I174" s="336"/>
      <c r="J174" s="336"/>
      <c r="P174" s="308"/>
    </row>
    <row r="175" spans="1:16" s="1" customFormat="1" ht="13.5">
      <c r="A175" s="336"/>
      <c r="B175" s="336"/>
      <c r="C175" s="336"/>
      <c r="D175" s="336"/>
      <c r="E175" s="336"/>
      <c r="F175" s="336"/>
      <c r="G175" s="336"/>
      <c r="H175" s="336"/>
      <c r="I175" s="336"/>
      <c r="J175" s="336"/>
      <c r="P175" s="308"/>
    </row>
    <row r="176" spans="1:16" s="1" customFormat="1" ht="13.5">
      <c r="A176" s="336"/>
      <c r="B176" s="336"/>
      <c r="C176" s="336"/>
      <c r="D176" s="336"/>
      <c r="E176" s="336"/>
      <c r="F176" s="336"/>
      <c r="G176" s="336"/>
      <c r="H176" s="336"/>
      <c r="I176" s="336"/>
      <c r="J176" s="336"/>
      <c r="P176" s="308"/>
    </row>
    <row r="177" spans="1:16" s="1" customFormat="1" ht="13.5">
      <c r="A177" s="336"/>
      <c r="B177" s="336"/>
      <c r="C177" s="336"/>
      <c r="D177" s="336"/>
      <c r="E177" s="336"/>
      <c r="F177" s="336"/>
      <c r="G177" s="336"/>
      <c r="H177" s="336"/>
      <c r="I177" s="336"/>
      <c r="J177" s="336"/>
      <c r="P177" s="308"/>
    </row>
    <row r="178" spans="1:16" s="1" customFormat="1" ht="13.5">
      <c r="A178" s="336"/>
      <c r="B178" s="336"/>
      <c r="C178" s="336"/>
      <c r="D178" s="336"/>
      <c r="E178" s="336"/>
      <c r="F178" s="336"/>
      <c r="G178" s="336"/>
      <c r="H178" s="336"/>
      <c r="I178" s="336"/>
      <c r="J178" s="336"/>
      <c r="P178" s="308"/>
    </row>
    <row r="179" spans="1:16" s="1" customFormat="1" ht="13.5">
      <c r="A179" s="336"/>
      <c r="B179" s="336"/>
      <c r="C179" s="336"/>
      <c r="D179" s="336"/>
      <c r="E179" s="336"/>
      <c r="F179" s="336"/>
      <c r="G179" s="336"/>
      <c r="H179" s="336"/>
      <c r="I179" s="336"/>
      <c r="J179" s="336"/>
      <c r="P179" s="308"/>
    </row>
    <row r="180" spans="1:16" s="1" customFormat="1" ht="13.5">
      <c r="A180" s="336"/>
      <c r="B180" s="336"/>
      <c r="C180" s="336"/>
      <c r="D180" s="336"/>
      <c r="E180" s="336"/>
      <c r="F180" s="336"/>
      <c r="G180" s="336"/>
      <c r="H180" s="336"/>
      <c r="I180" s="336"/>
      <c r="J180" s="336"/>
      <c r="P180" s="308"/>
    </row>
    <row r="181" spans="1:16" s="1" customFormat="1" ht="13.5">
      <c r="A181" s="336"/>
      <c r="B181" s="336"/>
      <c r="C181" s="336"/>
      <c r="D181" s="336"/>
      <c r="E181" s="336"/>
      <c r="F181" s="336"/>
      <c r="G181" s="336"/>
      <c r="H181" s="336"/>
      <c r="I181" s="336"/>
      <c r="J181" s="336"/>
      <c r="P181" s="308"/>
    </row>
    <row r="182" spans="1:16" s="1" customFormat="1" ht="13.5">
      <c r="A182" s="336"/>
      <c r="B182" s="336"/>
      <c r="C182" s="336"/>
      <c r="D182" s="336"/>
      <c r="E182" s="336"/>
      <c r="F182" s="336"/>
      <c r="G182" s="336"/>
      <c r="H182" s="336"/>
      <c r="I182" s="336"/>
      <c r="J182" s="336"/>
      <c r="P182" s="308"/>
    </row>
    <row r="183" spans="1:16" s="1" customFormat="1" ht="13.5">
      <c r="A183" s="336"/>
      <c r="B183" s="336"/>
      <c r="C183" s="336"/>
      <c r="D183" s="336"/>
      <c r="E183" s="336"/>
      <c r="F183" s="336"/>
      <c r="G183" s="336"/>
      <c r="H183" s="336"/>
      <c r="I183" s="336"/>
      <c r="J183" s="336"/>
      <c r="P183" s="308"/>
    </row>
    <row r="184" spans="1:16" s="1" customFormat="1" ht="13.5">
      <c r="A184" s="336"/>
      <c r="B184" s="336"/>
      <c r="C184" s="336"/>
      <c r="D184" s="336"/>
      <c r="E184" s="336"/>
      <c r="F184" s="336"/>
      <c r="G184" s="336"/>
      <c r="H184" s="336"/>
      <c r="I184" s="336"/>
      <c r="J184" s="336"/>
      <c r="P184" s="308"/>
    </row>
    <row r="185" spans="1:16" s="1" customFormat="1" ht="13.5">
      <c r="A185" s="336"/>
      <c r="B185" s="336"/>
      <c r="C185" s="336"/>
      <c r="D185" s="336"/>
      <c r="E185" s="336"/>
      <c r="F185" s="336"/>
      <c r="G185" s="336"/>
      <c r="H185" s="336"/>
      <c r="I185" s="336"/>
      <c r="J185" s="336"/>
      <c r="P185" s="308"/>
    </row>
    <row r="186" spans="1:16" s="1" customFormat="1" ht="13.5">
      <c r="A186" s="336"/>
      <c r="B186" s="336"/>
      <c r="C186" s="336"/>
      <c r="D186" s="336"/>
      <c r="E186" s="336"/>
      <c r="F186" s="336"/>
      <c r="G186" s="336"/>
      <c r="H186" s="336"/>
      <c r="I186" s="336"/>
      <c r="J186" s="336"/>
      <c r="P186" s="308"/>
    </row>
    <row r="187" spans="1:16" s="1" customFormat="1" ht="13.5">
      <c r="A187" s="336"/>
      <c r="B187" s="336"/>
      <c r="C187" s="336"/>
      <c r="D187" s="336"/>
      <c r="E187" s="336"/>
      <c r="F187" s="336"/>
      <c r="G187" s="336"/>
      <c r="H187" s="336"/>
      <c r="I187" s="336"/>
      <c r="J187" s="336"/>
      <c r="P187" s="308"/>
    </row>
    <row r="188" spans="1:16" s="1" customFormat="1" ht="13.5">
      <c r="A188" s="336"/>
      <c r="B188" s="336"/>
      <c r="C188" s="336"/>
      <c r="D188" s="336"/>
      <c r="E188" s="336"/>
      <c r="F188" s="336"/>
      <c r="G188" s="336"/>
      <c r="H188" s="336"/>
      <c r="I188" s="336"/>
      <c r="J188" s="336"/>
      <c r="P188" s="308"/>
    </row>
    <row r="189" spans="1:16" s="1" customFormat="1" ht="13.5">
      <c r="A189" s="336"/>
      <c r="B189" s="336"/>
      <c r="C189" s="336"/>
      <c r="D189" s="336"/>
      <c r="E189" s="336"/>
      <c r="F189" s="336"/>
      <c r="G189" s="336"/>
      <c r="H189" s="336"/>
      <c r="I189" s="336"/>
      <c r="J189" s="336"/>
      <c r="P189" s="308"/>
    </row>
    <row r="190" spans="1:16" s="1" customFormat="1" ht="13.5">
      <c r="A190" s="336"/>
      <c r="B190" s="336"/>
      <c r="C190" s="336"/>
      <c r="D190" s="336"/>
      <c r="E190" s="336"/>
      <c r="F190" s="336"/>
      <c r="G190" s="336"/>
      <c r="H190" s="336"/>
      <c r="I190" s="336"/>
      <c r="J190" s="336"/>
      <c r="P190" s="308"/>
    </row>
    <row r="191" spans="1:16" s="1" customFormat="1" ht="13.5">
      <c r="A191" s="336"/>
      <c r="B191" s="336"/>
      <c r="C191" s="336"/>
      <c r="D191" s="336"/>
      <c r="E191" s="336"/>
      <c r="F191" s="336"/>
      <c r="G191" s="336"/>
      <c r="H191" s="336"/>
      <c r="I191" s="336"/>
      <c r="J191" s="336"/>
      <c r="P191" s="308"/>
    </row>
    <row r="192" spans="1:16" s="1" customFormat="1" ht="13.5">
      <c r="A192" s="336"/>
      <c r="B192" s="336"/>
      <c r="C192" s="336"/>
      <c r="D192" s="336"/>
      <c r="E192" s="336"/>
      <c r="F192" s="336"/>
      <c r="G192" s="336"/>
      <c r="H192" s="336"/>
      <c r="I192" s="336"/>
      <c r="J192" s="336"/>
      <c r="P192" s="308"/>
    </row>
    <row r="193" spans="1:16" s="1" customFormat="1" ht="13.5">
      <c r="A193" s="336"/>
      <c r="B193" s="336"/>
      <c r="C193" s="336"/>
      <c r="D193" s="336"/>
      <c r="E193" s="336"/>
      <c r="F193" s="336"/>
      <c r="G193" s="336"/>
      <c r="H193" s="336"/>
      <c r="I193" s="336"/>
      <c r="J193" s="336"/>
      <c r="P193" s="308"/>
    </row>
    <row r="194" spans="1:16" s="1" customFormat="1" ht="13.5">
      <c r="A194" s="336"/>
      <c r="B194" s="336"/>
      <c r="C194" s="336"/>
      <c r="D194" s="336"/>
      <c r="E194" s="336"/>
      <c r="F194" s="336"/>
      <c r="G194" s="336"/>
      <c r="H194" s="336"/>
      <c r="I194" s="336"/>
      <c r="J194" s="336"/>
      <c r="P194" s="308"/>
    </row>
    <row r="195" spans="1:16" s="1" customFormat="1" ht="13.5">
      <c r="A195" s="336"/>
      <c r="B195" s="336"/>
      <c r="C195" s="336"/>
      <c r="D195" s="336"/>
      <c r="E195" s="336"/>
      <c r="F195" s="336"/>
      <c r="G195" s="336"/>
      <c r="H195" s="336"/>
      <c r="I195" s="336"/>
      <c r="J195" s="336"/>
      <c r="P195" s="308"/>
    </row>
    <row r="196" spans="1:16" s="1" customFormat="1" ht="13.5">
      <c r="A196" s="336"/>
      <c r="B196" s="336"/>
      <c r="C196" s="336"/>
      <c r="D196" s="336"/>
      <c r="E196" s="336"/>
      <c r="F196" s="336"/>
      <c r="G196" s="336"/>
      <c r="H196" s="336"/>
      <c r="I196" s="336"/>
      <c r="J196" s="336"/>
      <c r="P196" s="308"/>
    </row>
    <row r="197" spans="1:16" s="1" customFormat="1" ht="13.5">
      <c r="A197" s="336"/>
      <c r="B197" s="336"/>
      <c r="C197" s="336"/>
      <c r="D197" s="336"/>
      <c r="E197" s="336"/>
      <c r="F197" s="336"/>
      <c r="G197" s="336"/>
      <c r="H197" s="336"/>
      <c r="I197" s="336"/>
      <c r="J197" s="336"/>
      <c r="P197" s="308"/>
    </row>
    <row r="198" spans="1:16" s="1" customFormat="1" ht="13.5">
      <c r="A198" s="336"/>
      <c r="B198" s="336"/>
      <c r="C198" s="336"/>
      <c r="D198" s="336"/>
      <c r="E198" s="336"/>
      <c r="F198" s="336"/>
      <c r="G198" s="336"/>
      <c r="H198" s="336"/>
      <c r="I198" s="336"/>
      <c r="J198" s="336"/>
      <c r="P198" s="308"/>
    </row>
    <row r="199" spans="1:16" s="1" customFormat="1" ht="13.5">
      <c r="A199" s="336"/>
      <c r="B199" s="336"/>
      <c r="C199" s="336"/>
      <c r="D199" s="336"/>
      <c r="E199" s="336"/>
      <c r="F199" s="336"/>
      <c r="G199" s="336"/>
      <c r="H199" s="336"/>
      <c r="I199" s="336"/>
      <c r="J199" s="336"/>
      <c r="P199" s="308"/>
    </row>
    <row r="200" spans="1:16" s="1" customFormat="1" ht="13.5">
      <c r="A200" s="336"/>
      <c r="B200" s="336"/>
      <c r="C200" s="336"/>
      <c r="D200" s="336"/>
      <c r="E200" s="336"/>
      <c r="F200" s="336"/>
      <c r="G200" s="336"/>
      <c r="H200" s="336"/>
      <c r="I200" s="336"/>
      <c r="J200" s="336"/>
      <c r="P200" s="308"/>
    </row>
    <row r="201" spans="1:16" s="1" customFormat="1" ht="13.5">
      <c r="A201" s="336"/>
      <c r="B201" s="336"/>
      <c r="C201" s="336"/>
      <c r="D201" s="336"/>
      <c r="E201" s="336"/>
      <c r="F201" s="336"/>
      <c r="G201" s="336"/>
      <c r="H201" s="336"/>
      <c r="I201" s="336"/>
      <c r="J201" s="336"/>
      <c r="P201" s="308"/>
    </row>
    <row r="202" spans="1:16" s="1" customFormat="1" ht="13.5">
      <c r="A202" s="336"/>
      <c r="B202" s="336"/>
      <c r="C202" s="336"/>
      <c r="D202" s="336"/>
      <c r="E202" s="336"/>
      <c r="F202" s="336"/>
      <c r="G202" s="336"/>
      <c r="H202" s="336"/>
      <c r="I202" s="336"/>
      <c r="J202" s="336"/>
      <c r="P202" s="308"/>
    </row>
    <row r="203" spans="1:16" s="1" customFormat="1" ht="13.5">
      <c r="A203" s="336"/>
      <c r="B203" s="336"/>
      <c r="C203" s="336"/>
      <c r="D203" s="336"/>
      <c r="E203" s="336"/>
      <c r="F203" s="336"/>
      <c r="G203" s="336"/>
      <c r="H203" s="336"/>
      <c r="I203" s="336"/>
      <c r="J203" s="336"/>
      <c r="P203" s="308"/>
    </row>
    <row r="204" spans="1:16" s="1" customFormat="1" ht="13.5">
      <c r="A204" s="336"/>
      <c r="B204" s="336"/>
      <c r="C204" s="336"/>
      <c r="D204" s="336"/>
      <c r="E204" s="336"/>
      <c r="F204" s="336"/>
      <c r="G204" s="336"/>
      <c r="H204" s="336"/>
      <c r="I204" s="336"/>
      <c r="J204" s="336"/>
      <c r="P204" s="308"/>
    </row>
    <row r="205" spans="1:16" s="1" customFormat="1" ht="13.5">
      <c r="A205" s="336"/>
      <c r="B205" s="336"/>
      <c r="C205" s="336"/>
      <c r="D205" s="336"/>
      <c r="E205" s="336"/>
      <c r="F205" s="336"/>
      <c r="G205" s="336"/>
      <c r="H205" s="336"/>
      <c r="I205" s="336"/>
      <c r="J205" s="336"/>
      <c r="P205" s="308"/>
    </row>
    <row r="206" spans="1:16" s="1" customFormat="1" ht="13.5">
      <c r="A206" s="336"/>
      <c r="B206" s="336"/>
      <c r="C206" s="336"/>
      <c r="D206" s="336"/>
      <c r="E206" s="336"/>
      <c r="F206" s="336"/>
      <c r="G206" s="336"/>
      <c r="H206" s="336"/>
      <c r="I206" s="336"/>
      <c r="J206" s="336"/>
      <c r="P206" s="308"/>
    </row>
    <row r="207" spans="1:16" s="1" customFormat="1" ht="13.5">
      <c r="A207" s="336"/>
      <c r="B207" s="336"/>
      <c r="C207" s="336"/>
      <c r="D207" s="336"/>
      <c r="E207" s="336"/>
      <c r="F207" s="336"/>
      <c r="G207" s="336"/>
      <c r="H207" s="336"/>
      <c r="I207" s="336"/>
      <c r="J207" s="336"/>
      <c r="P207" s="308"/>
    </row>
    <row r="208" spans="1:16" s="1" customFormat="1" ht="13.5">
      <c r="A208" s="336"/>
      <c r="B208" s="336"/>
      <c r="C208" s="336"/>
      <c r="D208" s="336"/>
      <c r="E208" s="336"/>
      <c r="F208" s="336"/>
      <c r="G208" s="336"/>
      <c r="H208" s="336"/>
      <c r="I208" s="336"/>
      <c r="J208" s="336"/>
      <c r="P208" s="308"/>
    </row>
    <row r="209" spans="1:16" s="1" customFormat="1" ht="13.5">
      <c r="A209" s="336"/>
      <c r="B209" s="336"/>
      <c r="C209" s="336"/>
      <c r="D209" s="336"/>
      <c r="E209" s="336"/>
      <c r="F209" s="336"/>
      <c r="G209" s="336"/>
      <c r="H209" s="336"/>
      <c r="I209" s="336"/>
      <c r="J209" s="336"/>
      <c r="P209" s="308"/>
    </row>
    <row r="210" spans="1:16" s="1" customFormat="1" ht="13.5">
      <c r="A210" s="336"/>
      <c r="B210" s="336"/>
      <c r="C210" s="336"/>
      <c r="D210" s="336"/>
      <c r="E210" s="336"/>
      <c r="F210" s="336"/>
      <c r="G210" s="336"/>
      <c r="H210" s="336"/>
      <c r="I210" s="336"/>
      <c r="J210" s="336"/>
      <c r="P210" s="308"/>
    </row>
    <row r="211" spans="1:16" s="1" customFormat="1" ht="13.5">
      <c r="A211" s="336"/>
      <c r="B211" s="336"/>
      <c r="C211" s="336"/>
      <c r="D211" s="336"/>
      <c r="E211" s="336"/>
      <c r="F211" s="336"/>
      <c r="G211" s="336"/>
      <c r="H211" s="336"/>
      <c r="I211" s="336"/>
      <c r="J211" s="336"/>
      <c r="P211" s="308"/>
    </row>
    <row r="212" spans="1:16" s="1" customFormat="1" ht="13.5">
      <c r="A212" s="336"/>
      <c r="B212" s="336"/>
      <c r="C212" s="336"/>
      <c r="D212" s="336"/>
      <c r="E212" s="336"/>
      <c r="F212" s="336"/>
      <c r="G212" s="336"/>
      <c r="H212" s="336"/>
      <c r="I212" s="336"/>
      <c r="J212" s="336"/>
      <c r="P212" s="308"/>
    </row>
    <row r="213" spans="1:16" s="1" customFormat="1" ht="13.5">
      <c r="A213" s="336"/>
      <c r="B213" s="336"/>
      <c r="C213" s="336"/>
      <c r="D213" s="336"/>
      <c r="E213" s="336"/>
      <c r="F213" s="336"/>
      <c r="G213" s="336"/>
      <c r="H213" s="336"/>
      <c r="I213" s="336"/>
      <c r="J213" s="336"/>
      <c r="P213" s="308"/>
    </row>
    <row r="214" spans="1:16" s="1" customFormat="1" ht="13.5">
      <c r="A214" s="336"/>
      <c r="B214" s="336"/>
      <c r="C214" s="336"/>
      <c r="D214" s="336"/>
      <c r="E214" s="336"/>
      <c r="F214" s="336"/>
      <c r="G214" s="336"/>
      <c r="H214" s="336"/>
      <c r="I214" s="336"/>
      <c r="J214" s="336"/>
      <c r="P214" s="308"/>
    </row>
    <row r="215" spans="1:16" s="1" customFormat="1" ht="13.5">
      <c r="A215" s="336"/>
      <c r="B215" s="336"/>
      <c r="C215" s="336"/>
      <c r="D215" s="336"/>
      <c r="E215" s="336"/>
      <c r="F215" s="336"/>
      <c r="G215" s="336"/>
      <c r="H215" s="336"/>
      <c r="I215" s="336"/>
      <c r="J215" s="336"/>
      <c r="P215" s="308"/>
    </row>
    <row r="216" spans="1:16" s="1" customFormat="1" ht="13.5">
      <c r="A216" s="336"/>
      <c r="B216" s="336"/>
      <c r="C216" s="336"/>
      <c r="D216" s="336"/>
      <c r="E216" s="336"/>
      <c r="F216" s="336"/>
      <c r="G216" s="336"/>
      <c r="H216" s="336"/>
      <c r="I216" s="336"/>
      <c r="J216" s="336"/>
      <c r="P216" s="308"/>
    </row>
    <row r="217" spans="1:16" s="1" customFormat="1" ht="13.5">
      <c r="A217" s="336"/>
      <c r="B217" s="336"/>
      <c r="C217" s="336"/>
      <c r="D217" s="336"/>
      <c r="E217" s="336"/>
      <c r="F217" s="336"/>
      <c r="G217" s="336"/>
      <c r="H217" s="336"/>
      <c r="I217" s="336"/>
      <c r="J217" s="336"/>
      <c r="P217" s="308"/>
    </row>
    <row r="218" spans="1:16" s="1" customFormat="1" ht="13.5">
      <c r="A218" s="336"/>
      <c r="B218" s="336"/>
      <c r="C218" s="336"/>
      <c r="D218" s="336"/>
      <c r="E218" s="336"/>
      <c r="F218" s="336"/>
      <c r="G218" s="336"/>
      <c r="H218" s="336"/>
      <c r="I218" s="336"/>
      <c r="J218" s="336"/>
      <c r="P218" s="308"/>
    </row>
    <row r="219" spans="1:16" s="1" customFormat="1" ht="13.5">
      <c r="A219" s="336"/>
      <c r="B219" s="336"/>
      <c r="C219" s="336"/>
      <c r="D219" s="336"/>
      <c r="E219" s="336"/>
      <c r="F219" s="336"/>
      <c r="G219" s="336"/>
      <c r="H219" s="336"/>
      <c r="I219" s="336"/>
      <c r="J219" s="336"/>
      <c r="P219" s="308"/>
    </row>
    <row r="220" spans="1:16" s="1" customFormat="1" ht="13.5">
      <c r="A220" s="336"/>
      <c r="B220" s="336"/>
      <c r="C220" s="336"/>
      <c r="D220" s="336"/>
      <c r="E220" s="336"/>
      <c r="F220" s="336"/>
      <c r="G220" s="336"/>
      <c r="H220" s="336"/>
      <c r="I220" s="336"/>
      <c r="J220" s="336"/>
      <c r="P220" s="308"/>
    </row>
    <row r="221" spans="1:16" s="1" customFormat="1" ht="13.5">
      <c r="A221" s="336"/>
      <c r="B221" s="336"/>
      <c r="C221" s="336"/>
      <c r="D221" s="336"/>
      <c r="E221" s="336"/>
      <c r="F221" s="336"/>
      <c r="G221" s="336"/>
      <c r="H221" s="336"/>
      <c r="I221" s="336"/>
      <c r="J221" s="336"/>
      <c r="P221" s="308"/>
    </row>
    <row r="222" spans="1:16" s="1" customFormat="1" ht="13.5">
      <c r="A222" s="336"/>
      <c r="B222" s="336"/>
      <c r="C222" s="336"/>
      <c r="D222" s="336"/>
      <c r="E222" s="336"/>
      <c r="F222" s="336"/>
      <c r="G222" s="336"/>
      <c r="H222" s="336"/>
      <c r="I222" s="336"/>
      <c r="J222" s="336"/>
      <c r="P222" s="308"/>
    </row>
    <row r="223" spans="1:16" s="1" customFormat="1" ht="13.5">
      <c r="A223" s="336"/>
      <c r="B223" s="336"/>
      <c r="C223" s="336"/>
      <c r="D223" s="336"/>
      <c r="E223" s="336"/>
      <c r="F223" s="336"/>
      <c r="G223" s="336"/>
      <c r="H223" s="336"/>
      <c r="I223" s="336"/>
      <c r="J223" s="336"/>
      <c r="P223" s="308"/>
    </row>
    <row r="224" spans="1:16" s="1" customFormat="1" ht="13.5">
      <c r="A224" s="336"/>
      <c r="B224" s="336"/>
      <c r="C224" s="336"/>
      <c r="D224" s="336"/>
      <c r="E224" s="336"/>
      <c r="F224" s="336"/>
      <c r="G224" s="336"/>
      <c r="H224" s="336"/>
      <c r="I224" s="336"/>
      <c r="J224" s="336"/>
      <c r="P224" s="308"/>
    </row>
    <row r="225" spans="1:16" s="1" customFormat="1" ht="13.5">
      <c r="A225" s="336"/>
      <c r="B225" s="336"/>
      <c r="C225" s="336"/>
      <c r="D225" s="336"/>
      <c r="E225" s="336"/>
      <c r="F225" s="336"/>
      <c r="G225" s="336"/>
      <c r="H225" s="336"/>
      <c r="I225" s="336"/>
      <c r="J225" s="336"/>
      <c r="P225" s="308"/>
    </row>
    <row r="226" spans="1:16" s="1" customFormat="1" ht="13.5">
      <c r="A226" s="336"/>
      <c r="B226" s="336"/>
      <c r="C226" s="336"/>
      <c r="D226" s="336"/>
      <c r="E226" s="336"/>
      <c r="F226" s="336"/>
      <c r="G226" s="336"/>
      <c r="H226" s="336"/>
      <c r="I226" s="336"/>
      <c r="J226" s="336"/>
      <c r="P226" s="308"/>
    </row>
    <row r="227" spans="1:16" s="1" customFormat="1" ht="13.5">
      <c r="A227" s="336"/>
      <c r="B227" s="336"/>
      <c r="C227" s="336"/>
      <c r="D227" s="336"/>
      <c r="E227" s="336"/>
      <c r="F227" s="336"/>
      <c r="G227" s="336"/>
      <c r="H227" s="336"/>
      <c r="I227" s="336"/>
      <c r="J227" s="336"/>
      <c r="P227" s="308"/>
    </row>
    <row r="228" spans="1:16" s="1" customFormat="1" ht="13.5">
      <c r="A228" s="336"/>
      <c r="B228" s="336"/>
      <c r="C228" s="336"/>
      <c r="D228" s="336"/>
      <c r="E228" s="336"/>
      <c r="F228" s="336"/>
      <c r="G228" s="336"/>
      <c r="H228" s="336"/>
      <c r="I228" s="336"/>
      <c r="J228" s="336"/>
      <c r="P228" s="308"/>
    </row>
    <row r="229" spans="1:16" s="1" customFormat="1" ht="13.5">
      <c r="A229" s="336"/>
      <c r="B229" s="336"/>
      <c r="C229" s="336"/>
      <c r="D229" s="336"/>
      <c r="E229" s="336"/>
      <c r="F229" s="336"/>
      <c r="G229" s="336"/>
      <c r="H229" s="336"/>
      <c r="I229" s="336"/>
      <c r="J229" s="336"/>
      <c r="P229" s="308"/>
    </row>
    <row r="230" spans="1:16" s="1" customFormat="1" ht="13.5">
      <c r="A230" s="336"/>
      <c r="B230" s="336"/>
      <c r="C230" s="336"/>
      <c r="D230" s="336"/>
      <c r="E230" s="336"/>
      <c r="F230" s="336"/>
      <c r="G230" s="336"/>
      <c r="H230" s="336"/>
      <c r="I230" s="336"/>
      <c r="J230" s="336"/>
      <c r="P230" s="308"/>
    </row>
    <row r="231" spans="1:16" s="1" customFormat="1" ht="13.5">
      <c r="A231" s="336"/>
      <c r="B231" s="336"/>
      <c r="C231" s="336"/>
      <c r="D231" s="336"/>
      <c r="E231" s="336"/>
      <c r="F231" s="336"/>
      <c r="G231" s="336"/>
      <c r="H231" s="336"/>
      <c r="I231" s="336"/>
      <c r="J231" s="336"/>
      <c r="P231" s="308"/>
    </row>
    <row r="232" spans="1:16" s="1" customFormat="1" ht="13.5">
      <c r="A232" s="336"/>
      <c r="B232" s="336"/>
      <c r="C232" s="336"/>
      <c r="D232" s="336"/>
      <c r="E232" s="336"/>
      <c r="F232" s="336"/>
      <c r="G232" s="336"/>
      <c r="H232" s="336"/>
      <c r="I232" s="336"/>
      <c r="J232" s="336"/>
      <c r="P232" s="308"/>
    </row>
    <row r="233" spans="1:16" s="1" customFormat="1" ht="13.5">
      <c r="A233" s="336"/>
      <c r="B233" s="336"/>
      <c r="C233" s="336"/>
      <c r="D233" s="336"/>
      <c r="E233" s="336"/>
      <c r="F233" s="336"/>
      <c r="G233" s="336"/>
      <c r="H233" s="336"/>
      <c r="I233" s="336"/>
      <c r="J233" s="336"/>
      <c r="P233" s="308"/>
    </row>
    <row r="234" spans="1:16" s="1" customFormat="1" ht="13.5">
      <c r="A234" s="336"/>
      <c r="B234" s="336"/>
      <c r="C234" s="336"/>
      <c r="D234" s="336"/>
      <c r="E234" s="336"/>
      <c r="F234" s="336"/>
      <c r="G234" s="336"/>
      <c r="H234" s="336"/>
      <c r="I234" s="336"/>
      <c r="J234" s="336"/>
      <c r="P234" s="308"/>
    </row>
    <row r="235" spans="1:16" s="1" customFormat="1" ht="13.5">
      <c r="A235" s="336"/>
      <c r="B235" s="336"/>
      <c r="C235" s="336"/>
      <c r="D235" s="336"/>
      <c r="E235" s="336"/>
      <c r="F235" s="336"/>
      <c r="G235" s="336"/>
      <c r="H235" s="336"/>
      <c r="I235" s="336"/>
      <c r="J235" s="336"/>
      <c r="P235" s="308"/>
    </row>
    <row r="236" spans="1:16" s="1" customFormat="1" ht="13.5">
      <c r="A236" s="336"/>
      <c r="B236" s="336"/>
      <c r="C236" s="336"/>
      <c r="D236" s="336"/>
      <c r="E236" s="336"/>
      <c r="F236" s="336"/>
      <c r="G236" s="336"/>
      <c r="H236" s="336"/>
      <c r="I236" s="336"/>
      <c r="J236" s="336"/>
      <c r="P236" s="308"/>
    </row>
    <row r="237" spans="1:16" s="1" customFormat="1" ht="13.5">
      <c r="A237" s="336"/>
      <c r="B237" s="336"/>
      <c r="C237" s="336"/>
      <c r="D237" s="336"/>
      <c r="E237" s="336"/>
      <c r="F237" s="336"/>
      <c r="G237" s="336"/>
      <c r="H237" s="336"/>
      <c r="I237" s="336"/>
      <c r="J237" s="336"/>
      <c r="P237" s="308"/>
    </row>
    <row r="238" spans="1:16" s="1" customFormat="1" ht="13.5">
      <c r="A238" s="336"/>
      <c r="B238" s="336"/>
      <c r="C238" s="336"/>
      <c r="D238" s="336"/>
      <c r="E238" s="336"/>
      <c r="F238" s="336"/>
      <c r="G238" s="336"/>
      <c r="H238" s="336"/>
      <c r="I238" s="336"/>
      <c r="J238" s="336"/>
      <c r="P238" s="308"/>
    </row>
    <row r="239" spans="1:16" s="1" customFormat="1" ht="13.5">
      <c r="A239" s="336"/>
      <c r="B239" s="336"/>
      <c r="C239" s="336"/>
      <c r="D239" s="336"/>
      <c r="E239" s="336"/>
      <c r="F239" s="336"/>
      <c r="G239" s="336"/>
      <c r="H239" s="336"/>
      <c r="I239" s="336"/>
      <c r="J239" s="336"/>
      <c r="P239" s="308"/>
    </row>
    <row r="240" spans="1:16" s="1" customFormat="1" ht="13.5">
      <c r="A240" s="336"/>
      <c r="B240" s="336"/>
      <c r="C240" s="336"/>
      <c r="D240" s="336"/>
      <c r="E240" s="336"/>
      <c r="F240" s="336"/>
      <c r="G240" s="336"/>
      <c r="H240" s="336"/>
      <c r="I240" s="336"/>
      <c r="J240" s="336"/>
      <c r="P240" s="308"/>
    </row>
    <row r="241" spans="1:16" s="1" customFormat="1" ht="13.5">
      <c r="A241" s="336"/>
      <c r="B241" s="336"/>
      <c r="C241" s="336"/>
      <c r="D241" s="336"/>
      <c r="E241" s="336"/>
      <c r="F241" s="336"/>
      <c r="G241" s="336"/>
      <c r="H241" s="336"/>
      <c r="I241" s="336"/>
      <c r="J241" s="336"/>
      <c r="P241" s="308"/>
    </row>
    <row r="242" spans="1:16" s="1" customFormat="1" ht="13.5">
      <c r="A242" s="336"/>
      <c r="B242" s="336"/>
      <c r="C242" s="336"/>
      <c r="D242" s="336"/>
      <c r="E242" s="336"/>
      <c r="F242" s="336"/>
      <c r="G242" s="336"/>
      <c r="H242" s="336"/>
      <c r="I242" s="336"/>
      <c r="J242" s="336"/>
      <c r="P242" s="308"/>
    </row>
    <row r="243" spans="1:16" s="1" customFormat="1" ht="13.5">
      <c r="A243" s="336"/>
      <c r="B243" s="336"/>
      <c r="C243" s="336"/>
      <c r="D243" s="336"/>
      <c r="E243" s="336"/>
      <c r="F243" s="336"/>
      <c r="G243" s="336"/>
      <c r="H243" s="336"/>
      <c r="I243" s="336"/>
      <c r="J243" s="336"/>
      <c r="P243" s="308"/>
    </row>
    <row r="244" spans="1:16" s="1" customFormat="1" ht="13.5">
      <c r="A244" s="336"/>
      <c r="B244" s="336"/>
      <c r="C244" s="336"/>
      <c r="D244" s="336"/>
      <c r="E244" s="336"/>
      <c r="F244" s="336"/>
      <c r="G244" s="336"/>
      <c r="H244" s="336"/>
      <c r="I244" s="336"/>
      <c r="J244" s="336"/>
      <c r="P244" s="308"/>
    </row>
    <row r="245" spans="1:16" s="1" customFormat="1" ht="13.5">
      <c r="A245" s="336"/>
      <c r="B245" s="336"/>
      <c r="C245" s="336"/>
      <c r="D245" s="336"/>
      <c r="E245" s="336"/>
      <c r="F245" s="336"/>
      <c r="G245" s="336"/>
      <c r="H245" s="336"/>
      <c r="I245" s="336"/>
      <c r="J245" s="336"/>
      <c r="P245" s="308"/>
    </row>
    <row r="246" spans="1:16" s="1" customFormat="1" ht="13.5">
      <c r="A246" s="336"/>
      <c r="B246" s="336"/>
      <c r="C246" s="336"/>
      <c r="D246" s="336"/>
      <c r="E246" s="336"/>
      <c r="F246" s="336"/>
      <c r="G246" s="336"/>
      <c r="H246" s="336"/>
      <c r="I246" s="336"/>
      <c r="J246" s="336"/>
      <c r="P246" s="308"/>
    </row>
    <row r="247" spans="1:16" s="1" customFormat="1" ht="13.5">
      <c r="A247" s="336"/>
      <c r="B247" s="336"/>
      <c r="C247" s="336"/>
      <c r="D247" s="336"/>
      <c r="E247" s="336"/>
      <c r="F247" s="336"/>
      <c r="G247" s="336"/>
      <c r="H247" s="336"/>
      <c r="I247" s="336"/>
      <c r="J247" s="336"/>
      <c r="P247" s="308"/>
    </row>
    <row r="248" spans="1:16" s="1" customFormat="1" ht="13.5">
      <c r="A248" s="336"/>
      <c r="B248" s="336"/>
      <c r="C248" s="336"/>
      <c r="D248" s="336"/>
      <c r="E248" s="336"/>
      <c r="F248" s="336"/>
      <c r="G248" s="336"/>
      <c r="H248" s="336"/>
      <c r="I248" s="336"/>
      <c r="J248" s="336"/>
      <c r="P248" s="308"/>
    </row>
    <row r="249" spans="1:16" s="1" customFormat="1" ht="13.5">
      <c r="A249" s="336"/>
      <c r="B249" s="336"/>
      <c r="C249" s="336"/>
      <c r="D249" s="336"/>
      <c r="E249" s="336"/>
      <c r="F249" s="336"/>
      <c r="G249" s="336"/>
      <c r="H249" s="336"/>
      <c r="I249" s="336"/>
      <c r="J249" s="336"/>
      <c r="P249" s="308"/>
    </row>
    <row r="250" spans="1:16" s="1" customFormat="1" ht="13.5">
      <c r="A250" s="336"/>
      <c r="B250" s="336"/>
      <c r="C250" s="336"/>
      <c r="D250" s="336"/>
      <c r="E250" s="336"/>
      <c r="F250" s="336"/>
      <c r="G250" s="336"/>
      <c r="H250" s="336"/>
      <c r="I250" s="336"/>
      <c r="J250" s="336"/>
      <c r="P250" s="308"/>
    </row>
    <row r="251" spans="1:16" s="1" customFormat="1" ht="13.5">
      <c r="A251" s="336"/>
      <c r="B251" s="336"/>
      <c r="C251" s="336"/>
      <c r="D251" s="336"/>
      <c r="E251" s="336"/>
      <c r="F251" s="336"/>
      <c r="G251" s="336"/>
      <c r="H251" s="336"/>
      <c r="I251" s="336"/>
      <c r="J251" s="336"/>
      <c r="P251" s="308"/>
    </row>
    <row r="252" spans="1:16" s="1" customFormat="1" ht="13.5">
      <c r="A252" s="336"/>
      <c r="B252" s="336"/>
      <c r="C252" s="336"/>
      <c r="D252" s="336"/>
      <c r="E252" s="336"/>
      <c r="F252" s="336"/>
      <c r="G252" s="336"/>
      <c r="H252" s="336"/>
      <c r="I252" s="336"/>
      <c r="J252" s="336"/>
      <c r="P252" s="308"/>
    </row>
    <row r="253" spans="1:16" s="1" customFormat="1" ht="13.5">
      <c r="A253" s="336"/>
      <c r="B253" s="336"/>
      <c r="C253" s="336"/>
      <c r="D253" s="336"/>
      <c r="E253" s="336"/>
      <c r="F253" s="336"/>
      <c r="G253" s="336"/>
      <c r="H253" s="336"/>
      <c r="I253" s="336"/>
      <c r="J253" s="336"/>
      <c r="P253" s="308"/>
    </row>
    <row r="254" spans="1:16" s="1" customFormat="1" ht="13.5">
      <c r="A254" s="336"/>
      <c r="B254" s="336"/>
      <c r="C254" s="336"/>
      <c r="D254" s="336"/>
      <c r="E254" s="336"/>
      <c r="F254" s="336"/>
      <c r="G254" s="336"/>
      <c r="H254" s="336"/>
      <c r="I254" s="336"/>
      <c r="J254" s="336"/>
      <c r="P254" s="308"/>
    </row>
    <row r="255" spans="1:16" s="1" customFormat="1" ht="13.5">
      <c r="A255" s="336"/>
      <c r="B255" s="336"/>
      <c r="C255" s="336"/>
      <c r="D255" s="336"/>
      <c r="E255" s="336"/>
      <c r="F255" s="336"/>
      <c r="G255" s="336"/>
      <c r="H255" s="336"/>
      <c r="I255" s="336"/>
      <c r="J255" s="336"/>
      <c r="P255" s="308"/>
    </row>
    <row r="256" spans="1:16" s="1" customFormat="1" ht="13.5">
      <c r="A256" s="336"/>
      <c r="B256" s="336"/>
      <c r="C256" s="336"/>
      <c r="D256" s="336"/>
      <c r="E256" s="336"/>
      <c r="F256" s="336"/>
      <c r="G256" s="336"/>
      <c r="H256" s="336"/>
      <c r="I256" s="336"/>
      <c r="J256" s="336"/>
      <c r="P256" s="308"/>
    </row>
    <row r="257" spans="1:16" s="1" customFormat="1" ht="13.5">
      <c r="A257" s="336"/>
      <c r="B257" s="336"/>
      <c r="C257" s="336"/>
      <c r="D257" s="336"/>
      <c r="E257" s="336"/>
      <c r="F257" s="336"/>
      <c r="G257" s="336"/>
      <c r="H257" s="336"/>
      <c r="I257" s="336"/>
      <c r="J257" s="336"/>
      <c r="P257" s="308"/>
    </row>
    <row r="258" spans="1:16" s="1" customFormat="1" ht="13.5">
      <c r="A258" s="336"/>
      <c r="B258" s="336"/>
      <c r="C258" s="336"/>
      <c r="D258" s="336"/>
      <c r="E258" s="336"/>
      <c r="F258" s="336"/>
      <c r="G258" s="336"/>
      <c r="H258" s="336"/>
      <c r="I258" s="336"/>
      <c r="J258" s="336"/>
      <c r="P258" s="308"/>
    </row>
    <row r="259" spans="1:16" s="1" customFormat="1" ht="13.5">
      <c r="A259" s="336"/>
      <c r="B259" s="336"/>
      <c r="C259" s="336"/>
      <c r="D259" s="336"/>
      <c r="E259" s="336"/>
      <c r="F259" s="336"/>
      <c r="G259" s="336"/>
      <c r="H259" s="336"/>
      <c r="I259" s="336"/>
      <c r="J259" s="336"/>
      <c r="P259" s="308"/>
    </row>
    <row r="260" spans="1:16" s="1" customFormat="1" ht="13.5">
      <c r="A260" s="336"/>
      <c r="B260" s="336"/>
      <c r="C260" s="336"/>
      <c r="D260" s="336"/>
      <c r="E260" s="336"/>
      <c r="F260" s="336"/>
      <c r="G260" s="336"/>
      <c r="H260" s="336"/>
      <c r="I260" s="336"/>
      <c r="J260" s="336"/>
      <c r="P260" s="308"/>
    </row>
    <row r="261" spans="1:16" s="1" customFormat="1" ht="13.5">
      <c r="A261" s="336"/>
      <c r="B261" s="336"/>
      <c r="C261" s="336"/>
      <c r="D261" s="336"/>
      <c r="E261" s="336"/>
      <c r="F261" s="336"/>
      <c r="G261" s="336"/>
      <c r="H261" s="336"/>
      <c r="I261" s="336"/>
      <c r="J261" s="336"/>
      <c r="P261" s="308"/>
    </row>
    <row r="262" spans="1:16" s="1" customFormat="1" ht="13.5">
      <c r="A262" s="336"/>
      <c r="B262" s="336"/>
      <c r="C262" s="336"/>
      <c r="D262" s="336"/>
      <c r="E262" s="336"/>
      <c r="F262" s="336"/>
      <c r="G262" s="336"/>
      <c r="H262" s="336"/>
      <c r="I262" s="336"/>
      <c r="J262" s="336"/>
      <c r="P262" s="308"/>
    </row>
    <row r="263" spans="1:16" s="1" customFormat="1" ht="13.5">
      <c r="A263" s="336"/>
      <c r="B263" s="336"/>
      <c r="C263" s="336"/>
      <c r="D263" s="336"/>
      <c r="E263" s="336"/>
      <c r="F263" s="336"/>
      <c r="G263" s="336"/>
      <c r="H263" s="336"/>
      <c r="I263" s="336"/>
      <c r="J263" s="336"/>
      <c r="P263" s="308"/>
    </row>
    <row r="264" spans="1:16" s="1" customFormat="1" ht="13.5">
      <c r="A264" s="336"/>
      <c r="B264" s="336"/>
      <c r="C264" s="336"/>
      <c r="D264" s="336"/>
      <c r="E264" s="336"/>
      <c r="F264" s="336"/>
      <c r="G264" s="336"/>
      <c r="H264" s="336"/>
      <c r="I264" s="336"/>
      <c r="J264" s="336"/>
      <c r="P264" s="308"/>
    </row>
    <row r="265" spans="1:16" s="1" customFormat="1" ht="13.5">
      <c r="A265" s="336"/>
      <c r="B265" s="336"/>
      <c r="C265" s="336"/>
      <c r="D265" s="336"/>
      <c r="E265" s="336"/>
      <c r="F265" s="336"/>
      <c r="G265" s="336"/>
      <c r="H265" s="336"/>
      <c r="I265" s="336"/>
      <c r="J265" s="336"/>
      <c r="P265" s="308"/>
    </row>
    <row r="266" spans="1:16" s="1" customFormat="1" ht="13.5">
      <c r="A266" s="336"/>
      <c r="B266" s="336"/>
      <c r="C266" s="336"/>
      <c r="D266" s="336"/>
      <c r="E266" s="336"/>
      <c r="F266" s="336"/>
      <c r="G266" s="336"/>
      <c r="H266" s="336"/>
      <c r="I266" s="336"/>
      <c r="J266" s="336"/>
      <c r="P266" s="308"/>
    </row>
    <row r="267" spans="1:16" s="1" customFormat="1" ht="13.5">
      <c r="A267" s="336"/>
      <c r="B267" s="336"/>
      <c r="C267" s="336"/>
      <c r="D267" s="336"/>
      <c r="E267" s="336"/>
      <c r="F267" s="336"/>
      <c r="G267" s="336"/>
      <c r="H267" s="336"/>
      <c r="I267" s="336"/>
      <c r="J267" s="336"/>
      <c r="P267" s="308"/>
    </row>
    <row r="268" spans="1:16" s="1" customFormat="1" ht="13.5">
      <c r="A268" s="336"/>
      <c r="B268" s="336"/>
      <c r="C268" s="336"/>
      <c r="D268" s="336"/>
      <c r="E268" s="336"/>
      <c r="F268" s="336"/>
      <c r="G268" s="336"/>
      <c r="H268" s="336"/>
      <c r="I268" s="336"/>
      <c r="J268" s="336"/>
      <c r="P268" s="308"/>
    </row>
    <row r="269" spans="1:16" s="1" customFormat="1" ht="13.5">
      <c r="A269" s="336"/>
      <c r="B269" s="336"/>
      <c r="C269" s="336"/>
      <c r="D269" s="336"/>
      <c r="E269" s="336"/>
      <c r="F269" s="336"/>
      <c r="G269" s="336"/>
      <c r="H269" s="336"/>
      <c r="I269" s="336"/>
      <c r="J269" s="336"/>
      <c r="P269" s="308"/>
    </row>
    <row r="270" spans="1:16" s="1" customFormat="1" ht="13.5">
      <c r="A270" s="336"/>
      <c r="B270" s="336"/>
      <c r="C270" s="336"/>
      <c r="D270" s="336"/>
      <c r="E270" s="336"/>
      <c r="F270" s="336"/>
      <c r="G270" s="336"/>
      <c r="H270" s="336"/>
      <c r="I270" s="336"/>
      <c r="J270" s="336"/>
      <c r="P270" s="308"/>
    </row>
    <row r="271" spans="1:16" s="1" customFormat="1" ht="13.5">
      <c r="A271" s="336"/>
      <c r="B271" s="336"/>
      <c r="C271" s="336"/>
      <c r="D271" s="336"/>
      <c r="E271" s="336"/>
      <c r="F271" s="336"/>
      <c r="G271" s="336"/>
      <c r="H271" s="336"/>
      <c r="I271" s="336"/>
      <c r="J271" s="336"/>
      <c r="P271" s="308"/>
    </row>
    <row r="272" spans="1:16" s="1" customFormat="1" ht="13.5">
      <c r="A272" s="336"/>
      <c r="B272" s="336"/>
      <c r="C272" s="336"/>
      <c r="D272" s="336"/>
      <c r="E272" s="336"/>
      <c r="F272" s="336"/>
      <c r="G272" s="336"/>
      <c r="H272" s="336"/>
      <c r="I272" s="336"/>
      <c r="J272" s="336"/>
      <c r="P272" s="308"/>
    </row>
    <row r="273" spans="1:16" s="1" customFormat="1" ht="13.5">
      <c r="A273" s="336"/>
      <c r="B273" s="336"/>
      <c r="C273" s="336"/>
      <c r="D273" s="336"/>
      <c r="E273" s="336"/>
      <c r="F273" s="336"/>
      <c r="G273" s="336"/>
      <c r="H273" s="336"/>
      <c r="I273" s="336"/>
      <c r="J273" s="336"/>
      <c r="P273" s="308"/>
    </row>
    <row r="274" spans="1:16" s="1" customFormat="1" ht="13.5">
      <c r="A274" s="336"/>
      <c r="B274" s="336"/>
      <c r="C274" s="336"/>
      <c r="D274" s="336"/>
      <c r="E274" s="336"/>
      <c r="F274" s="336"/>
      <c r="G274" s="336"/>
      <c r="H274" s="336"/>
      <c r="I274" s="336"/>
      <c r="J274" s="336"/>
      <c r="P274" s="308"/>
    </row>
    <row r="275" spans="1:16" s="1" customFormat="1" ht="13.5">
      <c r="A275" s="336"/>
      <c r="B275" s="336"/>
      <c r="C275" s="336"/>
      <c r="D275" s="336"/>
      <c r="E275" s="336"/>
      <c r="F275" s="336"/>
      <c r="G275" s="336"/>
      <c r="H275" s="336"/>
      <c r="I275" s="336"/>
      <c r="J275" s="336"/>
      <c r="P275" s="308"/>
    </row>
    <row r="276" spans="1:16" s="1" customFormat="1" ht="13.5">
      <c r="A276" s="336"/>
      <c r="B276" s="336"/>
      <c r="C276" s="336"/>
      <c r="D276" s="336"/>
      <c r="E276" s="336"/>
      <c r="F276" s="336"/>
      <c r="G276" s="336"/>
      <c r="H276" s="336"/>
      <c r="I276" s="336"/>
      <c r="J276" s="336"/>
      <c r="P276" s="308"/>
    </row>
    <row r="277" spans="1:16" s="1" customFormat="1" ht="13.5">
      <c r="A277" s="336"/>
      <c r="B277" s="336"/>
      <c r="C277" s="336"/>
      <c r="D277" s="336"/>
      <c r="E277" s="336"/>
      <c r="F277" s="336"/>
      <c r="G277" s="336"/>
      <c r="H277" s="336"/>
      <c r="I277" s="336"/>
      <c r="J277" s="336"/>
      <c r="P277" s="308"/>
    </row>
    <row r="278" spans="1:16" s="1" customFormat="1" ht="13.5">
      <c r="A278" s="336"/>
      <c r="B278" s="336"/>
      <c r="C278" s="336"/>
      <c r="D278" s="336"/>
      <c r="E278" s="336"/>
      <c r="F278" s="336"/>
      <c r="G278" s="336"/>
      <c r="H278" s="336"/>
      <c r="I278" s="336"/>
      <c r="J278" s="336"/>
      <c r="P278" s="308"/>
    </row>
    <row r="279" spans="1:16" s="1" customFormat="1" ht="13.5">
      <c r="A279" s="336"/>
      <c r="B279" s="336"/>
      <c r="C279" s="336"/>
      <c r="D279" s="336"/>
      <c r="E279" s="336"/>
      <c r="F279" s="336"/>
      <c r="G279" s="336"/>
      <c r="H279" s="336"/>
      <c r="I279" s="336"/>
      <c r="J279" s="336"/>
      <c r="P279" s="308"/>
    </row>
    <row r="280" spans="1:16" s="1" customFormat="1" ht="13.5">
      <c r="A280" s="336"/>
      <c r="B280" s="336"/>
      <c r="C280" s="336"/>
      <c r="D280" s="336"/>
      <c r="E280" s="336"/>
      <c r="F280" s="336"/>
      <c r="G280" s="336"/>
      <c r="H280" s="336"/>
      <c r="I280" s="336"/>
      <c r="J280" s="336"/>
      <c r="P280" s="308"/>
    </row>
    <row r="281" spans="1:16" s="1" customFormat="1" ht="13.5">
      <c r="A281" s="336"/>
      <c r="B281" s="336"/>
      <c r="C281" s="336"/>
      <c r="D281" s="336"/>
      <c r="E281" s="336"/>
      <c r="F281" s="336"/>
      <c r="G281" s="336"/>
      <c r="H281" s="336"/>
      <c r="I281" s="336"/>
      <c r="J281" s="336"/>
      <c r="P281" s="308"/>
    </row>
    <row r="282" spans="1:16" s="1" customFormat="1" ht="13.5">
      <c r="A282" s="336"/>
      <c r="B282" s="336"/>
      <c r="C282" s="336"/>
      <c r="D282" s="336"/>
      <c r="E282" s="336"/>
      <c r="F282" s="336"/>
      <c r="G282" s="336"/>
      <c r="H282" s="336"/>
      <c r="I282" s="336"/>
      <c r="J282" s="336"/>
      <c r="P282" s="308"/>
    </row>
    <row r="283" spans="1:16" s="1" customFormat="1" ht="13.5">
      <c r="A283" s="336"/>
      <c r="B283" s="336"/>
      <c r="C283" s="336"/>
      <c r="D283" s="336"/>
      <c r="E283" s="336"/>
      <c r="F283" s="336"/>
      <c r="G283" s="336"/>
      <c r="H283" s="336"/>
      <c r="I283" s="336"/>
      <c r="J283" s="336"/>
      <c r="P283" s="308"/>
    </row>
    <row r="284" spans="1:16" s="1" customFormat="1" ht="13.5">
      <c r="A284" s="336"/>
      <c r="B284" s="336"/>
      <c r="C284" s="336"/>
      <c r="D284" s="336"/>
      <c r="E284" s="336"/>
      <c r="F284" s="336"/>
      <c r="G284" s="336"/>
      <c r="H284" s="336"/>
      <c r="I284" s="336"/>
      <c r="J284" s="336"/>
      <c r="P284" s="308"/>
    </row>
    <row r="285" spans="1:16" s="1" customFormat="1" ht="13.5">
      <c r="A285" s="336"/>
      <c r="B285" s="336"/>
      <c r="C285" s="336"/>
      <c r="D285" s="336"/>
      <c r="E285" s="336"/>
      <c r="F285" s="336"/>
      <c r="G285" s="336"/>
      <c r="H285" s="336"/>
      <c r="I285" s="336"/>
      <c r="J285" s="336"/>
      <c r="P285" s="308"/>
    </row>
    <row r="286" spans="1:16" s="1" customFormat="1" ht="13.5">
      <c r="A286" s="336"/>
      <c r="B286" s="336"/>
      <c r="C286" s="336"/>
      <c r="D286" s="336"/>
      <c r="E286" s="336"/>
      <c r="F286" s="336"/>
      <c r="G286" s="336"/>
      <c r="H286" s="336"/>
      <c r="I286" s="336"/>
      <c r="J286" s="336"/>
      <c r="P286" s="308"/>
    </row>
    <row r="287" spans="1:16" s="1" customFormat="1" ht="13.5">
      <c r="A287" s="336"/>
      <c r="B287" s="336"/>
      <c r="C287" s="336"/>
      <c r="D287" s="336"/>
      <c r="E287" s="336"/>
      <c r="F287" s="336"/>
      <c r="G287" s="336"/>
      <c r="H287" s="336"/>
      <c r="I287" s="336"/>
      <c r="J287" s="336"/>
      <c r="P287" s="308"/>
    </row>
    <row r="288" spans="1:16" s="1" customFormat="1" ht="13.5">
      <c r="A288" s="336"/>
      <c r="B288" s="336"/>
      <c r="C288" s="336"/>
      <c r="D288" s="336"/>
      <c r="E288" s="336"/>
      <c r="F288" s="336"/>
      <c r="G288" s="336"/>
      <c r="H288" s="336"/>
      <c r="I288" s="336"/>
      <c r="J288" s="336"/>
      <c r="P288" s="308"/>
    </row>
    <row r="289" spans="1:16" s="1" customFormat="1" ht="13.5">
      <c r="A289" s="336"/>
      <c r="B289" s="336"/>
      <c r="C289" s="336"/>
      <c r="D289" s="336"/>
      <c r="E289" s="336"/>
      <c r="F289" s="336"/>
      <c r="G289" s="336"/>
      <c r="H289" s="336"/>
      <c r="I289" s="336"/>
      <c r="J289" s="336"/>
      <c r="P289" s="308"/>
    </row>
    <row r="290" spans="1:16" s="1" customFormat="1" ht="13.5">
      <c r="A290" s="336"/>
      <c r="B290" s="336"/>
      <c r="C290" s="336"/>
      <c r="D290" s="336"/>
      <c r="E290" s="336"/>
      <c r="F290" s="336"/>
      <c r="G290" s="336"/>
      <c r="H290" s="336"/>
      <c r="I290" s="336"/>
      <c r="J290" s="336"/>
      <c r="P290" s="308"/>
    </row>
    <row r="291" spans="1:16" s="1" customFormat="1" ht="13.5">
      <c r="A291" s="336"/>
      <c r="B291" s="336"/>
      <c r="C291" s="336"/>
      <c r="D291" s="336"/>
      <c r="E291" s="336"/>
      <c r="F291" s="336"/>
      <c r="G291" s="336"/>
      <c r="H291" s="336"/>
      <c r="I291" s="336"/>
      <c r="J291" s="336"/>
      <c r="P291" s="308"/>
    </row>
    <row r="292" spans="1:16" s="1" customFormat="1" ht="13.5">
      <c r="A292" s="336"/>
      <c r="B292" s="336"/>
      <c r="C292" s="336"/>
      <c r="D292" s="336"/>
      <c r="E292" s="336"/>
      <c r="F292" s="336"/>
      <c r="G292" s="336"/>
      <c r="H292" s="336"/>
      <c r="I292" s="336"/>
      <c r="J292" s="336"/>
      <c r="P292" s="308"/>
    </row>
    <row r="293" spans="1:16" s="1" customFormat="1" ht="13.5">
      <c r="A293" s="336"/>
      <c r="B293" s="336"/>
      <c r="C293" s="336"/>
      <c r="D293" s="336"/>
      <c r="E293" s="336"/>
      <c r="F293" s="336"/>
      <c r="G293" s="336"/>
      <c r="H293" s="336"/>
      <c r="I293" s="336"/>
      <c r="J293" s="336"/>
      <c r="P293" s="308"/>
    </row>
    <row r="294" spans="1:16" s="1" customFormat="1" ht="13.5">
      <c r="A294" s="336"/>
      <c r="B294" s="336"/>
      <c r="C294" s="336"/>
      <c r="D294" s="336"/>
      <c r="E294" s="336"/>
      <c r="F294" s="336"/>
      <c r="G294" s="336"/>
      <c r="H294" s="336"/>
      <c r="I294" s="336"/>
      <c r="J294" s="336"/>
      <c r="P294" s="308"/>
    </row>
    <row r="295" spans="1:16" s="1" customFormat="1" ht="13.5">
      <c r="A295" s="336"/>
      <c r="B295" s="336"/>
      <c r="C295" s="336"/>
      <c r="D295" s="336"/>
      <c r="E295" s="336"/>
      <c r="F295" s="336"/>
      <c r="G295" s="336"/>
      <c r="H295" s="336"/>
      <c r="I295" s="336"/>
      <c r="J295" s="336"/>
      <c r="P295" s="308"/>
    </row>
    <row r="296" spans="1:16" s="1" customFormat="1" ht="13.5">
      <c r="A296" s="336"/>
      <c r="B296" s="336"/>
      <c r="C296" s="336"/>
      <c r="D296" s="336"/>
      <c r="E296" s="336"/>
      <c r="F296" s="336"/>
      <c r="G296" s="336"/>
      <c r="H296" s="336"/>
      <c r="I296" s="336"/>
      <c r="J296" s="336"/>
      <c r="P296" s="308"/>
    </row>
    <row r="297" spans="1:16" s="1" customFormat="1" ht="13.5">
      <c r="A297" s="336"/>
      <c r="B297" s="336"/>
      <c r="C297" s="336"/>
      <c r="D297" s="336"/>
      <c r="E297" s="336"/>
      <c r="F297" s="336"/>
      <c r="G297" s="336"/>
      <c r="H297" s="336"/>
      <c r="I297" s="336"/>
      <c r="J297" s="336"/>
      <c r="P297" s="308"/>
    </row>
    <row r="298" spans="1:16" s="1" customFormat="1" ht="13.5">
      <c r="A298" s="336"/>
      <c r="B298" s="336"/>
      <c r="C298" s="336"/>
      <c r="D298" s="336"/>
      <c r="E298" s="336"/>
      <c r="F298" s="336"/>
      <c r="G298" s="336"/>
      <c r="H298" s="336"/>
      <c r="I298" s="336"/>
      <c r="J298" s="336"/>
      <c r="P298" s="308"/>
    </row>
    <row r="299" spans="1:16" s="1" customFormat="1" ht="13.5">
      <c r="A299" s="336"/>
      <c r="B299" s="336"/>
      <c r="C299" s="336"/>
      <c r="D299" s="336"/>
      <c r="E299" s="336"/>
      <c r="F299" s="336"/>
      <c r="G299" s="336"/>
      <c r="H299" s="336"/>
      <c r="I299" s="336"/>
      <c r="J299" s="336"/>
      <c r="P299" s="308"/>
    </row>
    <row r="300" spans="1:16" s="1" customFormat="1" ht="13.5">
      <c r="A300" s="336"/>
      <c r="B300" s="336"/>
      <c r="C300" s="336"/>
      <c r="D300" s="336"/>
      <c r="E300" s="336"/>
      <c r="F300" s="336"/>
      <c r="G300" s="336"/>
      <c r="H300" s="336"/>
      <c r="I300" s="336"/>
      <c r="J300" s="336"/>
      <c r="P300" s="308"/>
    </row>
    <row r="301" spans="1:16" s="1" customFormat="1" ht="13.5">
      <c r="A301" s="336"/>
      <c r="B301" s="336"/>
      <c r="C301" s="336"/>
      <c r="D301" s="336"/>
      <c r="E301" s="336"/>
      <c r="F301" s="336"/>
      <c r="G301" s="336"/>
      <c r="H301" s="336"/>
      <c r="I301" s="336"/>
      <c r="J301" s="336"/>
      <c r="P301" s="308"/>
    </row>
    <row r="302" spans="1:16" s="1" customFormat="1" ht="13.5">
      <c r="A302" s="336"/>
      <c r="B302" s="336"/>
      <c r="C302" s="336"/>
      <c r="D302" s="336"/>
      <c r="E302" s="336"/>
      <c r="F302" s="336"/>
      <c r="G302" s="336"/>
      <c r="H302" s="336"/>
      <c r="I302" s="336"/>
      <c r="J302" s="336"/>
      <c r="P302" s="308"/>
    </row>
    <row r="303" spans="1:16" s="1" customFormat="1" ht="13.5">
      <c r="A303" s="336"/>
      <c r="B303" s="336"/>
      <c r="C303" s="336"/>
      <c r="D303" s="336"/>
      <c r="E303" s="336"/>
      <c r="F303" s="336"/>
      <c r="G303" s="336"/>
      <c r="H303" s="336"/>
      <c r="I303" s="336"/>
      <c r="J303" s="336"/>
      <c r="P303" s="308"/>
    </row>
    <row r="304" spans="1:16" s="1" customFormat="1" ht="13.5">
      <c r="A304" s="336"/>
      <c r="B304" s="336"/>
      <c r="C304" s="336"/>
      <c r="D304" s="336"/>
      <c r="E304" s="336"/>
      <c r="F304" s="336"/>
      <c r="G304" s="336"/>
      <c r="H304" s="336"/>
      <c r="I304" s="336"/>
      <c r="J304" s="336"/>
      <c r="P304" s="308"/>
    </row>
    <row r="305" spans="1:16" s="1" customFormat="1" ht="13.5">
      <c r="A305" s="336"/>
      <c r="B305" s="336"/>
      <c r="C305" s="336"/>
      <c r="D305" s="336"/>
      <c r="E305" s="336"/>
      <c r="F305" s="336"/>
      <c r="G305" s="336"/>
      <c r="H305" s="336"/>
      <c r="I305" s="336"/>
      <c r="J305" s="336"/>
      <c r="P305" s="308"/>
    </row>
    <row r="306" spans="1:16" s="1" customFormat="1" ht="13.5">
      <c r="A306" s="336"/>
      <c r="B306" s="336"/>
      <c r="C306" s="336"/>
      <c r="D306" s="336"/>
      <c r="E306" s="336"/>
      <c r="F306" s="336"/>
      <c r="G306" s="336"/>
      <c r="H306" s="336"/>
      <c r="I306" s="336"/>
      <c r="J306" s="336"/>
      <c r="P306" s="308"/>
    </row>
    <row r="307" spans="1:16" s="1" customFormat="1" ht="13.5">
      <c r="A307" s="336"/>
      <c r="B307" s="336"/>
      <c r="C307" s="336"/>
      <c r="D307" s="336"/>
      <c r="E307" s="336"/>
      <c r="F307" s="336"/>
      <c r="G307" s="336"/>
      <c r="H307" s="336"/>
      <c r="I307" s="336"/>
      <c r="J307" s="336"/>
      <c r="P307" s="308"/>
    </row>
  </sheetData>
  <sheetProtection/>
  <mergeCells count="3">
    <mergeCell ref="C3:J3"/>
    <mergeCell ref="B3:B4"/>
    <mergeCell ref="K3:O3"/>
  </mergeCells>
  <printOptions/>
  <pageMargins left="0.74" right="0.1968503937007874" top="0.4724409448818898" bottom="0.31496062992125984" header="0.2755905511811024" footer="0.1968503937007874"/>
  <pageSetup fitToHeight="6" fitToWidth="1" horizontalDpi="300" verticalDpi="3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N64"/>
  <sheetViews>
    <sheetView zoomScalePageLayoutView="0" workbookViewId="0" topLeftCell="A1">
      <pane xSplit="2" ySplit="4" topLeftCell="C38" activePane="bottomRight" state="frozen"/>
      <selection pane="topLeft" activeCell="A1" sqref="A1"/>
      <selection pane="topRight" activeCell="D1" sqref="D1"/>
      <selection pane="bottomLeft" activeCell="A7" sqref="A7"/>
      <selection pane="bottomRight" activeCell="M43" sqref="M43"/>
    </sheetView>
  </sheetViews>
  <sheetFormatPr defaultColWidth="9.00390625" defaultRowHeight="13.5"/>
  <cols>
    <col min="1" max="1" width="4.25390625" style="117" customWidth="1"/>
    <col min="2" max="2" width="10.25390625" style="117" customWidth="1"/>
    <col min="3" max="3" width="4.625" style="175" customWidth="1"/>
    <col min="4" max="4" width="4.00390625" style="117" customWidth="1"/>
    <col min="5" max="5" width="4.25390625" style="117" customWidth="1"/>
    <col min="6" max="6" width="4.75390625" style="117" customWidth="1"/>
    <col min="7" max="7" width="5.00390625" style="117" customWidth="1"/>
    <col min="8" max="8" width="6.125" style="117" customWidth="1"/>
    <col min="9" max="9" width="9.75390625" style="117" customWidth="1"/>
    <col min="10" max="10" width="8.125" style="117" customWidth="1"/>
    <col min="11" max="11" width="11.00390625" style="117" customWidth="1"/>
    <col min="12" max="12" width="9.25390625" style="117" bestFit="1" customWidth="1"/>
    <col min="13" max="13" width="43.00390625" style="117" customWidth="1"/>
    <col min="14" max="14" width="9.00390625" style="169" customWidth="1"/>
    <col min="15" max="16384" width="9.00390625" style="117" customWidth="1"/>
  </cols>
  <sheetData>
    <row r="1" spans="1:14" s="1" customFormat="1" ht="24" customHeight="1" thickBot="1">
      <c r="A1" s="511"/>
      <c r="B1" s="796" t="s">
        <v>152</v>
      </c>
      <c r="C1" s="796"/>
      <c r="D1" s="796"/>
      <c r="E1" s="796"/>
      <c r="F1" s="796"/>
      <c r="G1" s="796"/>
      <c r="H1" s="796"/>
      <c r="I1" s="796"/>
      <c r="J1" s="796"/>
      <c r="K1" s="796"/>
      <c r="L1" s="796"/>
      <c r="M1" s="796"/>
      <c r="N1" s="17"/>
    </row>
    <row r="2" spans="1:14" s="1" customFormat="1" ht="25.5" customHeight="1">
      <c r="A2" s="806"/>
      <c r="B2" s="809" t="s">
        <v>489</v>
      </c>
      <c r="C2" s="811" t="s">
        <v>488</v>
      </c>
      <c r="D2" s="812"/>
      <c r="E2" s="812"/>
      <c r="F2" s="812"/>
      <c r="G2" s="812"/>
      <c r="H2" s="812"/>
      <c r="I2" s="812"/>
      <c r="J2" s="812"/>
      <c r="K2" s="812"/>
      <c r="L2" s="812"/>
      <c r="M2" s="738"/>
      <c r="N2" s="17"/>
    </row>
    <row r="3" spans="1:14" s="1" customFormat="1" ht="13.5">
      <c r="A3" s="807"/>
      <c r="B3" s="810"/>
      <c r="C3" s="512" t="s">
        <v>490</v>
      </c>
      <c r="D3" s="797" t="s">
        <v>491</v>
      </c>
      <c r="E3" s="798"/>
      <c r="F3" s="798"/>
      <c r="G3" s="799"/>
      <c r="H3" s="800" t="s">
        <v>192</v>
      </c>
      <c r="I3" s="802" t="s">
        <v>193</v>
      </c>
      <c r="J3" s="804" t="s">
        <v>194</v>
      </c>
      <c r="K3" s="804" t="s">
        <v>195</v>
      </c>
      <c r="L3" s="804" t="s">
        <v>492</v>
      </c>
      <c r="M3" s="794" t="s">
        <v>493</v>
      </c>
      <c r="N3" s="17"/>
    </row>
    <row r="4" spans="1:14" s="1" customFormat="1" ht="26.25" customHeight="1" thickBot="1">
      <c r="A4" s="808"/>
      <c r="B4" s="795"/>
      <c r="C4" s="513" t="s">
        <v>494</v>
      </c>
      <c r="D4" s="514" t="s">
        <v>495</v>
      </c>
      <c r="E4" s="514" t="s">
        <v>496</v>
      </c>
      <c r="F4" s="514" t="s">
        <v>497</v>
      </c>
      <c r="G4" s="514" t="s">
        <v>49</v>
      </c>
      <c r="H4" s="801"/>
      <c r="I4" s="803"/>
      <c r="J4" s="805"/>
      <c r="K4" s="805"/>
      <c r="L4" s="805"/>
      <c r="M4" s="795"/>
      <c r="N4" s="17"/>
    </row>
    <row r="5" spans="1:14" s="1" customFormat="1" ht="166.5" customHeight="1">
      <c r="A5" s="266">
        <v>1</v>
      </c>
      <c r="B5" s="267" t="s">
        <v>22</v>
      </c>
      <c r="C5" s="245" t="s">
        <v>106</v>
      </c>
      <c r="D5" s="245">
        <v>1</v>
      </c>
      <c r="E5" s="245">
        <v>1</v>
      </c>
      <c r="F5" s="245">
        <v>1</v>
      </c>
      <c r="G5" s="245"/>
      <c r="H5" s="268">
        <v>60</v>
      </c>
      <c r="I5" s="268">
        <v>479643</v>
      </c>
      <c r="J5" s="269">
        <f>H5/I5</f>
        <v>0.00012509303794697307</v>
      </c>
      <c r="K5" s="268">
        <v>19705825</v>
      </c>
      <c r="L5" s="268">
        <f>K5/H5</f>
        <v>328430.4166666667</v>
      </c>
      <c r="M5" s="270" t="s">
        <v>451</v>
      </c>
      <c r="N5" s="17"/>
    </row>
    <row r="6" spans="1:14" s="1" customFormat="1" ht="18" customHeight="1">
      <c r="A6" s="22">
        <v>2</v>
      </c>
      <c r="B6" s="23" t="s">
        <v>498</v>
      </c>
      <c r="C6" s="27" t="s">
        <v>106</v>
      </c>
      <c r="D6" s="27"/>
      <c r="E6" s="27">
        <v>1</v>
      </c>
      <c r="F6" s="27"/>
      <c r="G6" s="27"/>
      <c r="H6" s="24">
        <v>218</v>
      </c>
      <c r="I6" s="24">
        <v>49852</v>
      </c>
      <c r="J6" s="25">
        <f>H6/I6</f>
        <v>0.004372943913985397</v>
      </c>
      <c r="K6" s="24">
        <v>4419229</v>
      </c>
      <c r="L6" s="24">
        <f>K6/H6</f>
        <v>20271.69266055046</v>
      </c>
      <c r="M6" s="26" t="s">
        <v>306</v>
      </c>
      <c r="N6" s="17"/>
    </row>
    <row r="7" spans="1:14" s="1" customFormat="1" ht="18" customHeight="1">
      <c r="A7" s="22">
        <v>3</v>
      </c>
      <c r="B7" s="23" t="s">
        <v>499</v>
      </c>
      <c r="C7" s="27" t="s">
        <v>106</v>
      </c>
      <c r="D7" s="27"/>
      <c r="E7" s="27">
        <v>1</v>
      </c>
      <c r="F7" s="27"/>
      <c r="G7" s="27"/>
      <c r="H7" s="24">
        <v>100</v>
      </c>
      <c r="I7" s="24">
        <v>61663</v>
      </c>
      <c r="J7" s="25">
        <f>H7/I7</f>
        <v>0.0016217180481001574</v>
      </c>
      <c r="K7" s="24">
        <v>2371610</v>
      </c>
      <c r="L7" s="24">
        <f>K7/H7</f>
        <v>23716.1</v>
      </c>
      <c r="M7" s="26" t="s">
        <v>211</v>
      </c>
      <c r="N7" s="17"/>
    </row>
    <row r="8" spans="1:14" s="1" customFormat="1" ht="18" customHeight="1">
      <c r="A8" s="22">
        <v>4</v>
      </c>
      <c r="B8" s="23" t="s">
        <v>500</v>
      </c>
      <c r="C8" s="27" t="s">
        <v>106</v>
      </c>
      <c r="D8" s="27"/>
      <c r="E8" s="27">
        <v>1</v>
      </c>
      <c r="F8" s="27"/>
      <c r="G8" s="27"/>
      <c r="H8" s="24">
        <v>0</v>
      </c>
      <c r="I8" s="24">
        <v>20368</v>
      </c>
      <c r="J8" s="25">
        <v>0</v>
      </c>
      <c r="K8" s="24">
        <v>0</v>
      </c>
      <c r="L8" s="24">
        <v>0</v>
      </c>
      <c r="M8" s="26" t="s">
        <v>501</v>
      </c>
      <c r="N8" s="17"/>
    </row>
    <row r="9" spans="1:14" s="1" customFormat="1" ht="28.5" customHeight="1">
      <c r="A9" s="22">
        <v>5</v>
      </c>
      <c r="B9" s="23" t="s">
        <v>502</v>
      </c>
      <c r="C9" s="27" t="s">
        <v>106</v>
      </c>
      <c r="D9" s="27"/>
      <c r="E9" s="27">
        <v>1</v>
      </c>
      <c r="F9" s="27">
        <v>1</v>
      </c>
      <c r="G9" s="27"/>
      <c r="H9" s="24">
        <v>8</v>
      </c>
      <c r="I9" s="24">
        <v>15668</v>
      </c>
      <c r="J9" s="25">
        <f aca="true" t="shared" si="0" ref="J9:J48">H9/I9</f>
        <v>0.0005105948429920858</v>
      </c>
      <c r="K9" s="24"/>
      <c r="L9" s="24"/>
      <c r="M9" s="26" t="s">
        <v>503</v>
      </c>
      <c r="N9" s="17"/>
    </row>
    <row r="10" spans="1:14" s="1" customFormat="1" ht="54.75" customHeight="1">
      <c r="A10" s="22">
        <v>6</v>
      </c>
      <c r="B10" s="23" t="s">
        <v>417</v>
      </c>
      <c r="C10" s="27" t="s">
        <v>106</v>
      </c>
      <c r="D10" s="27"/>
      <c r="E10" s="27"/>
      <c r="F10" s="27">
        <v>1</v>
      </c>
      <c r="G10" s="27"/>
      <c r="H10" s="24">
        <v>28</v>
      </c>
      <c r="I10" s="24">
        <v>54922</v>
      </c>
      <c r="J10" s="25">
        <f t="shared" si="0"/>
        <v>0.0005098139179199592</v>
      </c>
      <c r="K10" s="24">
        <v>585322</v>
      </c>
      <c r="L10" s="24">
        <f>K10/H10</f>
        <v>20904.35714285714</v>
      </c>
      <c r="M10" s="26" t="s">
        <v>266</v>
      </c>
      <c r="N10" s="17"/>
    </row>
    <row r="11" spans="1:14" s="1" customFormat="1" ht="21" customHeight="1">
      <c r="A11" s="22">
        <v>7</v>
      </c>
      <c r="B11" s="23" t="s">
        <v>504</v>
      </c>
      <c r="C11" s="27" t="s">
        <v>106</v>
      </c>
      <c r="D11" s="27"/>
      <c r="E11" s="27"/>
      <c r="F11" s="27">
        <v>1</v>
      </c>
      <c r="G11" s="27"/>
      <c r="H11" s="24">
        <v>1</v>
      </c>
      <c r="I11" s="24">
        <v>39670</v>
      </c>
      <c r="J11" s="25">
        <f t="shared" si="0"/>
        <v>2.5207965717166626E-05</v>
      </c>
      <c r="K11" s="24">
        <v>68118</v>
      </c>
      <c r="L11" s="24">
        <f>K11/H11</f>
        <v>68118</v>
      </c>
      <c r="M11" s="26" t="s">
        <v>225</v>
      </c>
      <c r="N11" s="17"/>
    </row>
    <row r="12" spans="1:14" s="1" customFormat="1" ht="18" customHeight="1">
      <c r="A12" s="22">
        <v>8</v>
      </c>
      <c r="B12" s="23" t="s">
        <v>505</v>
      </c>
      <c r="C12" s="27" t="s">
        <v>106</v>
      </c>
      <c r="D12" s="27">
        <v>1</v>
      </c>
      <c r="E12" s="27">
        <v>1</v>
      </c>
      <c r="F12" s="27"/>
      <c r="G12" s="27"/>
      <c r="H12" s="24">
        <v>277</v>
      </c>
      <c r="I12" s="24">
        <v>14579</v>
      </c>
      <c r="J12" s="25">
        <f t="shared" si="0"/>
        <v>0.01899993140818986</v>
      </c>
      <c r="K12" s="24">
        <v>12413123</v>
      </c>
      <c r="L12" s="24">
        <f>K12/H12</f>
        <v>44812.71841155235</v>
      </c>
      <c r="M12" s="26" t="s">
        <v>232</v>
      </c>
      <c r="N12" s="17"/>
    </row>
    <row r="13" spans="1:14" s="1" customFormat="1" ht="18" customHeight="1">
      <c r="A13" s="22">
        <v>9</v>
      </c>
      <c r="B13" s="23" t="s">
        <v>506</v>
      </c>
      <c r="C13" s="27" t="s">
        <v>320</v>
      </c>
      <c r="D13" s="27"/>
      <c r="E13" s="27"/>
      <c r="F13" s="27"/>
      <c r="G13" s="27"/>
      <c r="H13" s="42"/>
      <c r="I13" s="42"/>
      <c r="J13" s="25"/>
      <c r="K13" s="42"/>
      <c r="L13" s="24"/>
      <c r="M13" s="26"/>
      <c r="N13" s="17"/>
    </row>
    <row r="14" spans="1:13" ht="18" customHeight="1">
      <c r="A14" s="170">
        <v>10</v>
      </c>
      <c r="B14" s="171" t="s">
        <v>556</v>
      </c>
      <c r="C14" s="143" t="s">
        <v>106</v>
      </c>
      <c r="D14" s="143"/>
      <c r="E14" s="143"/>
      <c r="F14" s="143">
        <v>1</v>
      </c>
      <c r="G14" s="143"/>
      <c r="H14" s="172">
        <v>0</v>
      </c>
      <c r="I14" s="172">
        <v>1995</v>
      </c>
      <c r="J14" s="173">
        <f t="shared" si="0"/>
        <v>0</v>
      </c>
      <c r="K14" s="172">
        <v>0</v>
      </c>
      <c r="L14" s="172">
        <v>0</v>
      </c>
      <c r="M14" s="174" t="s">
        <v>412</v>
      </c>
    </row>
    <row r="15" spans="1:14" s="1" customFormat="1" ht="33.75" customHeight="1">
      <c r="A15" s="22">
        <v>11</v>
      </c>
      <c r="B15" s="23" t="s">
        <v>557</v>
      </c>
      <c r="C15" s="27" t="s">
        <v>320</v>
      </c>
      <c r="D15" s="27"/>
      <c r="E15" s="27"/>
      <c r="F15" s="27"/>
      <c r="G15" s="27"/>
      <c r="H15" s="24"/>
      <c r="I15" s="24">
        <v>4333</v>
      </c>
      <c r="J15" s="25">
        <f t="shared" si="0"/>
        <v>0</v>
      </c>
      <c r="K15" s="24">
        <v>0</v>
      </c>
      <c r="L15" s="24">
        <v>0</v>
      </c>
      <c r="M15" s="26"/>
      <c r="N15" s="17"/>
    </row>
    <row r="16" spans="1:14" s="1" customFormat="1" ht="93.75" customHeight="1">
      <c r="A16" s="22">
        <v>12</v>
      </c>
      <c r="B16" s="23" t="s">
        <v>555</v>
      </c>
      <c r="C16" s="27" t="s">
        <v>106</v>
      </c>
      <c r="D16" s="27"/>
      <c r="E16" s="27"/>
      <c r="F16" s="27">
        <v>1</v>
      </c>
      <c r="G16" s="27"/>
      <c r="H16" s="24">
        <v>4</v>
      </c>
      <c r="I16" s="24">
        <v>136582</v>
      </c>
      <c r="J16" s="25">
        <f t="shared" si="0"/>
        <v>2.928643598717254E-05</v>
      </c>
      <c r="K16" s="24">
        <v>917276</v>
      </c>
      <c r="L16" s="24">
        <v>229319</v>
      </c>
      <c r="M16" s="26" t="s">
        <v>318</v>
      </c>
      <c r="N16" s="17"/>
    </row>
    <row r="17" spans="1:14" s="1" customFormat="1" ht="30.75" customHeight="1">
      <c r="A17" s="22">
        <v>13</v>
      </c>
      <c r="B17" s="23" t="s">
        <v>507</v>
      </c>
      <c r="C17" s="27" t="s">
        <v>106</v>
      </c>
      <c r="D17" s="27"/>
      <c r="E17" s="27"/>
      <c r="F17" s="27"/>
      <c r="G17" s="27">
        <v>1</v>
      </c>
      <c r="H17" s="24">
        <v>0</v>
      </c>
      <c r="I17" s="24">
        <v>8927</v>
      </c>
      <c r="J17" s="25">
        <f t="shared" si="0"/>
        <v>0</v>
      </c>
      <c r="K17" s="24">
        <v>0</v>
      </c>
      <c r="L17" s="24">
        <v>0</v>
      </c>
      <c r="M17" s="26" t="s">
        <v>508</v>
      </c>
      <c r="N17" s="17"/>
    </row>
    <row r="18" spans="1:14" s="1" customFormat="1" ht="108" customHeight="1">
      <c r="A18" s="22">
        <v>14</v>
      </c>
      <c r="B18" s="23" t="s">
        <v>509</v>
      </c>
      <c r="C18" s="27" t="s">
        <v>106</v>
      </c>
      <c r="D18" s="27"/>
      <c r="E18" s="27">
        <v>1</v>
      </c>
      <c r="F18" s="27">
        <v>1</v>
      </c>
      <c r="G18" s="27"/>
      <c r="H18" s="24">
        <v>1</v>
      </c>
      <c r="I18" s="24">
        <v>11418</v>
      </c>
      <c r="J18" s="25">
        <f t="shared" si="0"/>
        <v>8.758101243650377E-05</v>
      </c>
      <c r="K18" s="24">
        <v>1306420</v>
      </c>
      <c r="L18" s="24">
        <v>1306420</v>
      </c>
      <c r="M18" s="26" t="s">
        <v>454</v>
      </c>
      <c r="N18" s="17"/>
    </row>
    <row r="19" spans="1:14" s="1" customFormat="1" ht="85.5" customHeight="1">
      <c r="A19" s="22">
        <v>15</v>
      </c>
      <c r="B19" s="23" t="s">
        <v>510</v>
      </c>
      <c r="C19" s="27" t="s">
        <v>106</v>
      </c>
      <c r="D19" s="27"/>
      <c r="E19" s="27"/>
      <c r="F19" s="27">
        <v>1</v>
      </c>
      <c r="G19" s="27"/>
      <c r="H19" s="24">
        <v>0</v>
      </c>
      <c r="I19" s="24">
        <v>31278</v>
      </c>
      <c r="J19" s="25">
        <f t="shared" si="0"/>
        <v>0</v>
      </c>
      <c r="K19" s="24"/>
      <c r="L19" s="24"/>
      <c r="M19" s="26" t="s">
        <v>310</v>
      </c>
      <c r="N19" s="17"/>
    </row>
    <row r="20" spans="1:14" s="1" customFormat="1" ht="18" customHeight="1">
      <c r="A20" s="22">
        <v>16</v>
      </c>
      <c r="B20" s="23" t="s">
        <v>511</v>
      </c>
      <c r="C20" s="27" t="s">
        <v>106</v>
      </c>
      <c r="D20" s="27"/>
      <c r="E20" s="27">
        <v>1</v>
      </c>
      <c r="F20" s="27"/>
      <c r="G20" s="27"/>
      <c r="H20" s="24">
        <v>0</v>
      </c>
      <c r="I20" s="24">
        <v>12977</v>
      </c>
      <c r="J20" s="25">
        <f t="shared" si="0"/>
        <v>0</v>
      </c>
      <c r="K20" s="24">
        <v>0</v>
      </c>
      <c r="L20" s="24">
        <v>0</v>
      </c>
      <c r="M20" s="26" t="s">
        <v>80</v>
      </c>
      <c r="N20" s="17"/>
    </row>
    <row r="21" spans="1:14" s="1" customFormat="1" ht="29.25" customHeight="1">
      <c r="A21" s="22">
        <v>17</v>
      </c>
      <c r="B21" s="23" t="s">
        <v>512</v>
      </c>
      <c r="C21" s="27" t="s">
        <v>108</v>
      </c>
      <c r="D21" s="27"/>
      <c r="E21" s="27"/>
      <c r="F21" s="27">
        <v>1</v>
      </c>
      <c r="G21" s="27"/>
      <c r="H21" s="24"/>
      <c r="I21" s="24">
        <v>15412</v>
      </c>
      <c r="J21" s="25"/>
      <c r="K21" s="24"/>
      <c r="L21" s="24"/>
      <c r="M21" s="26" t="s">
        <v>221</v>
      </c>
      <c r="N21" s="17"/>
    </row>
    <row r="22" spans="1:14" s="1" customFormat="1" ht="108.75" customHeight="1">
      <c r="A22" s="22">
        <v>18</v>
      </c>
      <c r="B22" s="23" t="s">
        <v>513</v>
      </c>
      <c r="C22" s="27" t="s">
        <v>106</v>
      </c>
      <c r="D22" s="27">
        <v>1</v>
      </c>
      <c r="E22" s="27"/>
      <c r="F22" s="27">
        <v>1</v>
      </c>
      <c r="G22" s="27"/>
      <c r="H22" s="24">
        <v>1</v>
      </c>
      <c r="I22" s="24">
        <v>25777</v>
      </c>
      <c r="J22" s="25">
        <f>H22/I22</f>
        <v>3.879427396516274E-05</v>
      </c>
      <c r="K22" s="24">
        <v>0</v>
      </c>
      <c r="L22" s="24">
        <v>0</v>
      </c>
      <c r="M22" s="26" t="s">
        <v>334</v>
      </c>
      <c r="N22" s="17"/>
    </row>
    <row r="23" spans="1:13" ht="18" customHeight="1">
      <c r="A23" s="170">
        <v>19</v>
      </c>
      <c r="B23" s="171" t="s">
        <v>514</v>
      </c>
      <c r="C23" s="143" t="s">
        <v>320</v>
      </c>
      <c r="D23" s="143"/>
      <c r="E23" s="143"/>
      <c r="F23" s="143"/>
      <c r="G23" s="143"/>
      <c r="H23" s="172"/>
      <c r="I23" s="172"/>
      <c r="J23" s="173"/>
      <c r="K23" s="172"/>
      <c r="L23" s="172"/>
      <c r="M23" s="174"/>
    </row>
    <row r="24" spans="1:14" s="1" customFormat="1" ht="18" customHeight="1">
      <c r="A24" s="22">
        <v>20</v>
      </c>
      <c r="B24" s="23" t="s">
        <v>515</v>
      </c>
      <c r="C24" s="27" t="s">
        <v>320</v>
      </c>
      <c r="D24" s="27"/>
      <c r="E24" s="27"/>
      <c r="F24" s="27"/>
      <c r="G24" s="27"/>
      <c r="H24" s="24"/>
      <c r="I24" s="24"/>
      <c r="J24" s="25"/>
      <c r="K24" s="24"/>
      <c r="L24" s="24"/>
      <c r="M24" s="26"/>
      <c r="N24" s="17"/>
    </row>
    <row r="25" spans="1:14" s="1" customFormat="1" ht="18" customHeight="1">
      <c r="A25" s="22">
        <v>21</v>
      </c>
      <c r="B25" s="23" t="s">
        <v>516</v>
      </c>
      <c r="C25" s="27" t="s">
        <v>106</v>
      </c>
      <c r="D25" s="27"/>
      <c r="E25" s="27"/>
      <c r="F25" s="27">
        <v>1</v>
      </c>
      <c r="G25" s="27"/>
      <c r="H25" s="24">
        <v>6</v>
      </c>
      <c r="I25" s="24">
        <v>2746</v>
      </c>
      <c r="J25" s="25">
        <f t="shared" si="0"/>
        <v>0.0021849963583394027</v>
      </c>
      <c r="K25" s="24">
        <v>180000</v>
      </c>
      <c r="L25" s="24">
        <f>K25/H25</f>
        <v>30000</v>
      </c>
      <c r="M25" s="26" t="s">
        <v>396</v>
      </c>
      <c r="N25" s="17"/>
    </row>
    <row r="26" spans="1:14" s="1" customFormat="1" ht="18" customHeight="1">
      <c r="A26" s="22">
        <v>22</v>
      </c>
      <c r="B26" s="23" t="s">
        <v>562</v>
      </c>
      <c r="C26" s="27" t="s">
        <v>320</v>
      </c>
      <c r="D26" s="27"/>
      <c r="E26" s="27"/>
      <c r="F26" s="27"/>
      <c r="G26" s="27"/>
      <c r="H26" s="24"/>
      <c r="I26" s="24"/>
      <c r="J26" s="25"/>
      <c r="K26" s="24"/>
      <c r="L26" s="24"/>
      <c r="M26" s="26"/>
      <c r="N26" s="17"/>
    </row>
    <row r="27" spans="1:13" ht="18" customHeight="1">
      <c r="A27" s="170">
        <v>23</v>
      </c>
      <c r="B27" s="171" t="s">
        <v>517</v>
      </c>
      <c r="C27" s="143" t="s">
        <v>106</v>
      </c>
      <c r="D27" s="143"/>
      <c r="E27" s="143">
        <v>1</v>
      </c>
      <c r="F27" s="143"/>
      <c r="G27" s="143"/>
      <c r="H27" s="172">
        <v>0</v>
      </c>
      <c r="I27" s="172">
        <v>6310</v>
      </c>
      <c r="J27" s="173">
        <f t="shared" si="0"/>
        <v>0</v>
      </c>
      <c r="K27" s="172">
        <v>0</v>
      </c>
      <c r="L27" s="172">
        <v>0</v>
      </c>
      <c r="M27" s="174" t="s">
        <v>74</v>
      </c>
    </row>
    <row r="28" spans="1:14" s="1" customFormat="1" ht="22.5" customHeight="1">
      <c r="A28" s="22">
        <v>24</v>
      </c>
      <c r="B28" s="23" t="s">
        <v>564</v>
      </c>
      <c r="C28" s="27" t="s">
        <v>106</v>
      </c>
      <c r="D28" s="27"/>
      <c r="E28" s="27">
        <v>1</v>
      </c>
      <c r="F28" s="27"/>
      <c r="G28" s="27"/>
      <c r="H28" s="24">
        <v>0</v>
      </c>
      <c r="I28" s="24">
        <v>3411</v>
      </c>
      <c r="J28" s="25">
        <f t="shared" si="0"/>
        <v>0</v>
      </c>
      <c r="K28" s="24">
        <v>0</v>
      </c>
      <c r="L28" s="24">
        <v>0</v>
      </c>
      <c r="M28" s="26" t="s">
        <v>412</v>
      </c>
      <c r="N28" s="17"/>
    </row>
    <row r="29" spans="1:14" s="1" customFormat="1" ht="18" customHeight="1">
      <c r="A29" s="22">
        <v>25</v>
      </c>
      <c r="B29" s="23" t="s">
        <v>522</v>
      </c>
      <c r="C29" s="27" t="s">
        <v>106</v>
      </c>
      <c r="D29" s="27">
        <v>1</v>
      </c>
      <c r="E29" s="27">
        <v>1</v>
      </c>
      <c r="F29" s="27">
        <v>1</v>
      </c>
      <c r="G29" s="27"/>
      <c r="H29" s="24">
        <v>0</v>
      </c>
      <c r="I29" s="24">
        <v>26123</v>
      </c>
      <c r="J29" s="25">
        <f t="shared" si="0"/>
        <v>0</v>
      </c>
      <c r="K29" s="24">
        <v>0</v>
      </c>
      <c r="L29" s="24">
        <v>0</v>
      </c>
      <c r="M29" s="26"/>
      <c r="N29" s="17"/>
    </row>
    <row r="30" spans="1:14" s="1" customFormat="1" ht="66" customHeight="1">
      <c r="A30" s="22">
        <v>26</v>
      </c>
      <c r="B30" s="23" t="s">
        <v>523</v>
      </c>
      <c r="C30" s="27" t="s">
        <v>106</v>
      </c>
      <c r="D30" s="27"/>
      <c r="E30" s="27"/>
      <c r="F30" s="27">
        <v>1</v>
      </c>
      <c r="G30" s="27"/>
      <c r="H30" s="24">
        <v>2</v>
      </c>
      <c r="I30" s="24">
        <v>25194</v>
      </c>
      <c r="J30" s="25">
        <f t="shared" si="0"/>
        <v>7.938398031277289E-05</v>
      </c>
      <c r="K30" s="24">
        <v>56640</v>
      </c>
      <c r="L30" s="24">
        <f aca="true" t="shared" si="1" ref="L30:L39">K30/H30</f>
        <v>28320</v>
      </c>
      <c r="M30" s="26" t="s">
        <v>341</v>
      </c>
      <c r="N30" s="17"/>
    </row>
    <row r="31" spans="1:14" s="1" customFormat="1" ht="74.25" customHeight="1">
      <c r="A31" s="22">
        <v>27</v>
      </c>
      <c r="B31" s="23" t="s">
        <v>543</v>
      </c>
      <c r="C31" s="27" t="s">
        <v>106</v>
      </c>
      <c r="D31" s="27"/>
      <c r="E31" s="27">
        <v>1</v>
      </c>
      <c r="F31" s="27">
        <v>1</v>
      </c>
      <c r="G31" s="27"/>
      <c r="H31" s="24">
        <v>3</v>
      </c>
      <c r="I31" s="24">
        <v>9126</v>
      </c>
      <c r="J31" s="25">
        <f t="shared" si="0"/>
        <v>0.0003287310979618672</v>
      </c>
      <c r="K31" s="24">
        <v>212346</v>
      </c>
      <c r="L31" s="24">
        <f t="shared" si="1"/>
        <v>70782</v>
      </c>
      <c r="M31" s="26" t="s">
        <v>204</v>
      </c>
      <c r="N31" s="17"/>
    </row>
    <row r="32" spans="1:14" s="1" customFormat="1" ht="49.5" customHeight="1">
      <c r="A32" s="22">
        <v>28</v>
      </c>
      <c r="B32" s="23" t="s">
        <v>2</v>
      </c>
      <c r="C32" s="27" t="s">
        <v>106</v>
      </c>
      <c r="D32" s="27"/>
      <c r="E32" s="27">
        <v>1</v>
      </c>
      <c r="F32" s="27"/>
      <c r="G32" s="27"/>
      <c r="H32" s="24">
        <v>10</v>
      </c>
      <c r="I32" s="179" t="s">
        <v>197</v>
      </c>
      <c r="J32" s="25" t="e">
        <f t="shared" si="0"/>
        <v>#VALUE!</v>
      </c>
      <c r="K32" s="42" t="s">
        <v>85</v>
      </c>
      <c r="L32" s="24"/>
      <c r="M32" s="26" t="s">
        <v>86</v>
      </c>
      <c r="N32" s="17"/>
    </row>
    <row r="33" spans="1:14" s="1" customFormat="1" ht="74.25" customHeight="1">
      <c r="A33" s="22">
        <v>29</v>
      </c>
      <c r="B33" s="23" t="s">
        <v>524</v>
      </c>
      <c r="C33" s="27" t="s">
        <v>106</v>
      </c>
      <c r="D33" s="27"/>
      <c r="E33" s="27">
        <v>1</v>
      </c>
      <c r="F33" s="27"/>
      <c r="G33" s="27"/>
      <c r="H33" s="24"/>
      <c r="I33" s="24">
        <v>41037</v>
      </c>
      <c r="J33" s="25">
        <f t="shared" si="0"/>
        <v>0</v>
      </c>
      <c r="K33" s="24"/>
      <c r="L33" s="24" t="e">
        <f t="shared" si="1"/>
        <v>#DIV/0!</v>
      </c>
      <c r="M33" s="26" t="s">
        <v>269</v>
      </c>
      <c r="N33" s="17"/>
    </row>
    <row r="34" spans="1:14" s="1" customFormat="1" ht="42.75" customHeight="1">
      <c r="A34" s="22">
        <v>30</v>
      </c>
      <c r="B34" s="23" t="s">
        <v>525</v>
      </c>
      <c r="C34" s="27" t="s">
        <v>106</v>
      </c>
      <c r="D34" s="27"/>
      <c r="E34" s="27"/>
      <c r="F34" s="27">
        <v>1</v>
      </c>
      <c r="G34" s="27"/>
      <c r="H34" s="24">
        <v>1</v>
      </c>
      <c r="I34" s="42">
        <v>22077</v>
      </c>
      <c r="J34" s="25">
        <f t="shared" si="0"/>
        <v>4.529600942156996E-05</v>
      </c>
      <c r="K34" s="24">
        <v>64401</v>
      </c>
      <c r="L34" s="24">
        <f t="shared" si="1"/>
        <v>64401</v>
      </c>
      <c r="M34" s="26" t="s">
        <v>203</v>
      </c>
      <c r="N34" s="16"/>
    </row>
    <row r="35" spans="1:14" s="1" customFormat="1" ht="30" customHeight="1">
      <c r="A35" s="22">
        <v>31</v>
      </c>
      <c r="B35" s="23" t="s">
        <v>3</v>
      </c>
      <c r="C35" s="27" t="s">
        <v>106</v>
      </c>
      <c r="D35" s="27"/>
      <c r="E35" s="27"/>
      <c r="F35" s="27">
        <v>1</v>
      </c>
      <c r="G35" s="27"/>
      <c r="H35" s="24">
        <v>2</v>
      </c>
      <c r="I35" s="24">
        <v>11033</v>
      </c>
      <c r="J35" s="25">
        <f t="shared" si="0"/>
        <v>0.00018127435874195594</v>
      </c>
      <c r="K35" s="24">
        <v>46155</v>
      </c>
      <c r="L35" s="24">
        <f t="shared" si="1"/>
        <v>23077.5</v>
      </c>
      <c r="M35" s="26" t="s">
        <v>343</v>
      </c>
      <c r="N35" s="17"/>
    </row>
    <row r="36" spans="1:14" s="1" customFormat="1" ht="18" customHeight="1">
      <c r="A36" s="22">
        <v>32</v>
      </c>
      <c r="B36" s="23" t="s">
        <v>526</v>
      </c>
      <c r="C36" s="27" t="s">
        <v>106</v>
      </c>
      <c r="D36" s="27"/>
      <c r="E36" s="27"/>
      <c r="F36" s="27">
        <v>1</v>
      </c>
      <c r="G36" s="27">
        <v>1</v>
      </c>
      <c r="H36" s="24">
        <v>2</v>
      </c>
      <c r="I36" s="24">
        <v>22340</v>
      </c>
      <c r="J36" s="25">
        <f t="shared" si="0"/>
        <v>8.952551477170994E-05</v>
      </c>
      <c r="K36" s="42">
        <v>49680</v>
      </c>
      <c r="L36" s="24">
        <f t="shared" si="1"/>
        <v>24840</v>
      </c>
      <c r="M36" s="26" t="s">
        <v>412</v>
      </c>
      <c r="N36" s="17"/>
    </row>
    <row r="37" spans="1:14" s="1" customFormat="1" ht="70.5" customHeight="1">
      <c r="A37" s="22">
        <v>33</v>
      </c>
      <c r="B37" s="23" t="s">
        <v>527</v>
      </c>
      <c r="C37" s="27" t="s">
        <v>106</v>
      </c>
      <c r="D37" s="27"/>
      <c r="E37" s="27"/>
      <c r="F37" s="27">
        <v>1</v>
      </c>
      <c r="G37" s="27"/>
      <c r="H37" s="24">
        <v>1</v>
      </c>
      <c r="I37" s="24">
        <v>18960</v>
      </c>
      <c r="J37" s="25">
        <f t="shared" si="0"/>
        <v>5.2742616033755275E-05</v>
      </c>
      <c r="K37" s="24">
        <v>16840</v>
      </c>
      <c r="L37" s="24">
        <f t="shared" si="1"/>
        <v>16840</v>
      </c>
      <c r="M37" s="26" t="s">
        <v>283</v>
      </c>
      <c r="N37" s="17"/>
    </row>
    <row r="38" spans="1:14" s="1" customFormat="1" ht="18" customHeight="1">
      <c r="A38" s="22">
        <v>34</v>
      </c>
      <c r="B38" s="23" t="s">
        <v>528</v>
      </c>
      <c r="C38" s="27" t="s">
        <v>106</v>
      </c>
      <c r="D38" s="27"/>
      <c r="E38" s="27"/>
      <c r="F38" s="27">
        <v>1</v>
      </c>
      <c r="G38" s="27"/>
      <c r="H38" s="24">
        <v>2</v>
      </c>
      <c r="I38" s="24">
        <v>10618</v>
      </c>
      <c r="J38" s="25">
        <f t="shared" si="0"/>
        <v>0.00018835938971557733</v>
      </c>
      <c r="K38" s="24">
        <v>390093</v>
      </c>
      <c r="L38" s="24">
        <f t="shared" si="1"/>
        <v>195046.5</v>
      </c>
      <c r="M38" s="26" t="s">
        <v>518</v>
      </c>
      <c r="N38" s="17"/>
    </row>
    <row r="39" spans="1:14" s="1" customFormat="1" ht="51" customHeight="1">
      <c r="A39" s="22">
        <v>35</v>
      </c>
      <c r="B39" s="23" t="s">
        <v>529</v>
      </c>
      <c r="C39" s="27" t="s">
        <v>106</v>
      </c>
      <c r="D39" s="27"/>
      <c r="E39" s="27">
        <v>1</v>
      </c>
      <c r="F39" s="27"/>
      <c r="G39" s="27"/>
      <c r="H39" s="24">
        <v>1</v>
      </c>
      <c r="I39" s="24">
        <v>18108</v>
      </c>
      <c r="J39" s="25">
        <f t="shared" si="0"/>
        <v>5.52242102937928E-05</v>
      </c>
      <c r="K39" s="24">
        <v>178843</v>
      </c>
      <c r="L39" s="24">
        <f t="shared" si="1"/>
        <v>178843</v>
      </c>
      <c r="M39" s="26" t="s">
        <v>530</v>
      </c>
      <c r="N39" s="17"/>
    </row>
    <row r="40" spans="1:14" s="1" customFormat="1" ht="30" customHeight="1">
      <c r="A40" s="22">
        <v>36</v>
      </c>
      <c r="B40" s="23" t="s">
        <v>531</v>
      </c>
      <c r="C40" s="27" t="s">
        <v>106</v>
      </c>
      <c r="D40" s="27"/>
      <c r="E40" s="27">
        <v>1</v>
      </c>
      <c r="F40" s="27"/>
      <c r="G40" s="27"/>
      <c r="H40" s="24">
        <v>0</v>
      </c>
      <c r="I40" s="24">
        <v>17651</v>
      </c>
      <c r="J40" s="25">
        <f t="shared" si="0"/>
        <v>0</v>
      </c>
      <c r="K40" s="24">
        <v>0</v>
      </c>
      <c r="L40" s="24">
        <v>0</v>
      </c>
      <c r="M40" s="26" t="s">
        <v>200</v>
      </c>
      <c r="N40" s="17"/>
    </row>
    <row r="41" spans="1:14" s="1" customFormat="1" ht="64.5" customHeight="1">
      <c r="A41" s="22">
        <v>37</v>
      </c>
      <c r="B41" s="23" t="s">
        <v>532</v>
      </c>
      <c r="C41" s="27" t="s">
        <v>106</v>
      </c>
      <c r="D41" s="27">
        <v>1</v>
      </c>
      <c r="E41" s="27">
        <v>1</v>
      </c>
      <c r="F41" s="27">
        <v>1</v>
      </c>
      <c r="G41" s="27"/>
      <c r="H41" s="24">
        <v>3</v>
      </c>
      <c r="I41" s="24">
        <v>8709</v>
      </c>
      <c r="J41" s="25">
        <f t="shared" si="0"/>
        <v>0.0003444712366517396</v>
      </c>
      <c r="K41" s="24">
        <v>337800</v>
      </c>
      <c r="L41" s="24">
        <v>112600</v>
      </c>
      <c r="M41" s="26" t="s">
        <v>256</v>
      </c>
      <c r="N41" s="17"/>
    </row>
    <row r="42" spans="1:14" s="1" customFormat="1" ht="30" customHeight="1">
      <c r="A42" s="22">
        <v>38</v>
      </c>
      <c r="B42" s="23" t="s">
        <v>559</v>
      </c>
      <c r="C42" s="27" t="s">
        <v>106</v>
      </c>
      <c r="D42" s="27"/>
      <c r="E42" s="27">
        <v>1</v>
      </c>
      <c r="F42" s="27">
        <v>1</v>
      </c>
      <c r="G42" s="27"/>
      <c r="H42" s="24">
        <v>0</v>
      </c>
      <c r="I42" s="24">
        <v>2477</v>
      </c>
      <c r="J42" s="25">
        <v>0</v>
      </c>
      <c r="K42" s="24">
        <v>0</v>
      </c>
      <c r="L42" s="24">
        <v>0</v>
      </c>
      <c r="M42" s="26" t="s">
        <v>323</v>
      </c>
      <c r="N42" s="17"/>
    </row>
    <row r="43" spans="1:14" s="1" customFormat="1" ht="18" customHeight="1">
      <c r="A43" s="22">
        <v>39</v>
      </c>
      <c r="B43" s="23" t="s">
        <v>533</v>
      </c>
      <c r="C43" s="27" t="s">
        <v>106</v>
      </c>
      <c r="D43" s="27"/>
      <c r="E43" s="27">
        <v>1</v>
      </c>
      <c r="F43" s="27">
        <v>1</v>
      </c>
      <c r="G43" s="27"/>
      <c r="H43" s="24">
        <v>0</v>
      </c>
      <c r="I43" s="24">
        <v>2019</v>
      </c>
      <c r="J43" s="25">
        <f t="shared" si="0"/>
        <v>0</v>
      </c>
      <c r="K43" s="24">
        <v>0</v>
      </c>
      <c r="L43" s="24">
        <v>0</v>
      </c>
      <c r="M43" s="26"/>
      <c r="N43" s="17"/>
    </row>
    <row r="44" spans="1:14" s="1" customFormat="1" ht="18" customHeight="1">
      <c r="A44" s="22">
        <v>40</v>
      </c>
      <c r="B44" s="23" t="s">
        <v>560</v>
      </c>
      <c r="C44" s="27" t="s">
        <v>108</v>
      </c>
      <c r="D44" s="27"/>
      <c r="E44" s="27">
        <v>1</v>
      </c>
      <c r="F44" s="27"/>
      <c r="G44" s="27"/>
      <c r="H44" s="24">
        <v>0</v>
      </c>
      <c r="I44" s="24">
        <v>1097</v>
      </c>
      <c r="J44" s="25">
        <f t="shared" si="0"/>
        <v>0</v>
      </c>
      <c r="K44" s="24">
        <v>0</v>
      </c>
      <c r="L44" s="24">
        <v>0</v>
      </c>
      <c r="M44" s="26" t="s">
        <v>278</v>
      </c>
      <c r="N44" s="17"/>
    </row>
    <row r="45" spans="1:14" s="1" customFormat="1" ht="95.25" customHeight="1">
      <c r="A45" s="22">
        <v>41</v>
      </c>
      <c r="B45" s="23" t="s">
        <v>4</v>
      </c>
      <c r="C45" s="27" t="s">
        <v>106</v>
      </c>
      <c r="D45" s="27"/>
      <c r="E45" s="27">
        <v>1</v>
      </c>
      <c r="F45" s="27"/>
      <c r="G45" s="27"/>
      <c r="H45" s="291"/>
      <c r="I45" s="42">
        <v>86194</v>
      </c>
      <c r="J45" s="25">
        <f t="shared" si="0"/>
        <v>0</v>
      </c>
      <c r="K45" s="291"/>
      <c r="L45" s="24" t="e">
        <f>K45/H45</f>
        <v>#DIV/0!</v>
      </c>
      <c r="M45" s="26" t="s">
        <v>265</v>
      </c>
      <c r="N45" s="17"/>
    </row>
    <row r="46" spans="1:14" s="1" customFormat="1" ht="27.75" customHeight="1">
      <c r="A46" s="22">
        <v>42</v>
      </c>
      <c r="B46" s="23" t="s">
        <v>534</v>
      </c>
      <c r="C46" s="27" t="s">
        <v>106</v>
      </c>
      <c r="D46" s="27"/>
      <c r="E46" s="27"/>
      <c r="F46" s="27">
        <v>1</v>
      </c>
      <c r="G46" s="27"/>
      <c r="H46" s="24">
        <v>3765</v>
      </c>
      <c r="I46" s="24">
        <v>45884</v>
      </c>
      <c r="J46" s="25">
        <f t="shared" si="0"/>
        <v>0.08205474675268068</v>
      </c>
      <c r="K46" s="42">
        <v>84041142</v>
      </c>
      <c r="L46" s="24">
        <f>K46/H46</f>
        <v>22321.684462151396</v>
      </c>
      <c r="M46" s="26" t="s">
        <v>535</v>
      </c>
      <c r="N46" s="17"/>
    </row>
    <row r="47" spans="1:14" s="1" customFormat="1" ht="22.5" customHeight="1" thickBot="1">
      <c r="A47" s="667">
        <v>43</v>
      </c>
      <c r="B47" s="668" t="s">
        <v>536</v>
      </c>
      <c r="C47" s="669" t="s">
        <v>106</v>
      </c>
      <c r="D47" s="669"/>
      <c r="E47" s="669">
        <v>1</v>
      </c>
      <c r="F47" s="669"/>
      <c r="G47" s="669"/>
      <c r="H47" s="670">
        <v>35</v>
      </c>
      <c r="I47" s="670">
        <v>11515</v>
      </c>
      <c r="J47" s="671">
        <f t="shared" si="0"/>
        <v>0.00303951367781155</v>
      </c>
      <c r="K47" s="670">
        <v>12000000</v>
      </c>
      <c r="L47" s="670">
        <f>K47/H47</f>
        <v>342857.14285714284</v>
      </c>
      <c r="M47" s="672" t="s">
        <v>239</v>
      </c>
      <c r="N47" s="17"/>
    </row>
    <row r="48" spans="1:14" s="1" customFormat="1" ht="18" thickBot="1">
      <c r="A48" s="673"/>
      <c r="B48" s="674" t="s">
        <v>21</v>
      </c>
      <c r="C48" s="675">
        <f aca="true" t="shared" si="2" ref="C48:K48">SUM(C5:C47)</f>
        <v>0</v>
      </c>
      <c r="D48" s="676">
        <f t="shared" si="2"/>
        <v>5</v>
      </c>
      <c r="E48" s="676">
        <f t="shared" si="2"/>
        <v>22</v>
      </c>
      <c r="F48" s="676">
        <f t="shared" si="2"/>
        <v>23</v>
      </c>
      <c r="G48" s="676">
        <f t="shared" si="2"/>
        <v>2</v>
      </c>
      <c r="H48" s="677">
        <f t="shared" si="2"/>
        <v>4531</v>
      </c>
      <c r="I48" s="677">
        <f t="shared" si="2"/>
        <v>1377693</v>
      </c>
      <c r="J48" s="678">
        <f t="shared" si="0"/>
        <v>0.0032888314014805913</v>
      </c>
      <c r="K48" s="677">
        <f t="shared" si="2"/>
        <v>139360863</v>
      </c>
      <c r="L48" s="677">
        <f>K48/H48</f>
        <v>30757.197748841314</v>
      </c>
      <c r="M48" s="679"/>
      <c r="N48" s="17"/>
    </row>
    <row r="49" spans="2:14" s="1" customFormat="1" ht="13.5">
      <c r="B49" s="501"/>
      <c r="C49" s="501"/>
      <c r="D49" s="501"/>
      <c r="E49" s="299"/>
      <c r="F49" s="501"/>
      <c r="G49" s="501"/>
      <c r="H49" s="501"/>
      <c r="I49" s="501"/>
      <c r="N49" s="17"/>
    </row>
    <row r="50" spans="3:14" s="1" customFormat="1" ht="13.5">
      <c r="C50" s="482"/>
      <c r="N50" s="17"/>
    </row>
    <row r="51" spans="3:14" s="1" customFormat="1" ht="13.5">
      <c r="C51" s="482"/>
      <c r="N51" s="17"/>
    </row>
    <row r="52" spans="3:14" s="1" customFormat="1" ht="13.5">
      <c r="C52" s="482"/>
      <c r="N52" s="17"/>
    </row>
    <row r="53" spans="3:14" s="1" customFormat="1" ht="13.5">
      <c r="C53" s="482"/>
      <c r="N53" s="17"/>
    </row>
    <row r="54" spans="3:14" s="1" customFormat="1" ht="13.5">
      <c r="C54" s="482"/>
      <c r="N54" s="17"/>
    </row>
    <row r="55" spans="3:14" s="1" customFormat="1" ht="13.5">
      <c r="C55" s="482"/>
      <c r="N55" s="17"/>
    </row>
    <row r="56" spans="3:14" s="1" customFormat="1" ht="13.5">
      <c r="C56" s="482"/>
      <c r="N56" s="17"/>
    </row>
    <row r="57" spans="3:14" s="1" customFormat="1" ht="13.5">
      <c r="C57" s="482"/>
      <c r="N57" s="17"/>
    </row>
    <row r="58" spans="3:14" s="1" customFormat="1" ht="13.5">
      <c r="C58" s="482"/>
      <c r="N58" s="17"/>
    </row>
    <row r="59" spans="3:14" s="1" customFormat="1" ht="13.5">
      <c r="C59" s="482"/>
      <c r="N59" s="17"/>
    </row>
    <row r="60" spans="3:14" s="1" customFormat="1" ht="13.5">
      <c r="C60" s="482"/>
      <c r="N60" s="17"/>
    </row>
    <row r="61" spans="3:14" s="1" customFormat="1" ht="13.5">
      <c r="C61" s="482"/>
      <c r="N61" s="17"/>
    </row>
    <row r="62" spans="3:14" s="1" customFormat="1" ht="13.5">
      <c r="C62" s="482"/>
      <c r="N62" s="17"/>
    </row>
    <row r="63" spans="3:14" s="1" customFormat="1" ht="13.5">
      <c r="C63" s="482"/>
      <c r="N63" s="17"/>
    </row>
    <row r="64" spans="3:14" s="1" customFormat="1" ht="13.5">
      <c r="C64" s="482"/>
      <c r="N64" s="17"/>
    </row>
  </sheetData>
  <sheetProtection/>
  <mergeCells count="11">
    <mergeCell ref="A2:A4"/>
    <mergeCell ref="B2:B4"/>
    <mergeCell ref="C2:M2"/>
    <mergeCell ref="K3:K4"/>
    <mergeCell ref="L3:L4"/>
    <mergeCell ref="M3:M4"/>
    <mergeCell ref="B1:M1"/>
    <mergeCell ref="D3:G3"/>
    <mergeCell ref="H3:H4"/>
    <mergeCell ref="I3:I4"/>
    <mergeCell ref="J3:J4"/>
  </mergeCells>
  <printOptions/>
  <pageMargins left="0.5905511811023623" right="0.2755905511811024" top="0.5511811023622047" bottom="0.3937007874015748" header="0.35433070866141736" footer="0.1968503937007874"/>
  <pageSetup fitToHeight="2"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大阪商工団体連合会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大阪商工団体連合会</dc:creator>
  <cp:keywords/>
  <dc:description/>
  <cp:lastModifiedBy>owner</cp:lastModifiedBy>
  <cp:lastPrinted>2015-04-13T15:44:09Z</cp:lastPrinted>
  <dcterms:created xsi:type="dcterms:W3CDTF">1997-06-14T14:31:14Z</dcterms:created>
  <dcterms:modified xsi:type="dcterms:W3CDTF">2015-04-13T16:46:35Z</dcterms:modified>
  <cp:category/>
  <cp:version/>
  <cp:contentType/>
  <cp:contentStatus/>
</cp:coreProperties>
</file>